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4280" tabRatio="743" activeTab="0"/>
  </bookViews>
  <sheets>
    <sheet name="Janvier" sheetId="1" r:id="rId1"/>
    <sheet name="Fé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ut" sheetId="8" r:id="rId8"/>
    <sheet name="Septembre" sheetId="9" r:id="rId9"/>
    <sheet name="Octobre" sheetId="10" r:id="rId10"/>
    <sheet name="Novembre" sheetId="11" r:id="rId11"/>
    <sheet name="Décembre" sheetId="12" r:id="rId12"/>
    <sheet name="Paramètres" sheetId="13" r:id="rId13"/>
  </sheets>
  <definedNames>
    <definedName name="_xlfn.IFERROR" hidden="1">#NAME?</definedName>
    <definedName name="annee">'Paramètres'!$D$2</definedName>
    <definedName name="decalage">'Paramètres'!#REF!</definedName>
    <definedName name="jourapr">'Paramètres'!$D$6</definedName>
    <definedName name="jouraug">'Paramètres'!$D$10</definedName>
    <definedName name="jourdec">'Paramètres'!$D$14</definedName>
    <definedName name="jourfeb">'Paramètres'!$D$4</definedName>
    <definedName name="jourjan">'Paramètres'!$D$3</definedName>
    <definedName name="jourjul">'Paramètres'!$D$9</definedName>
    <definedName name="jourjun">'Paramètres'!$D$8</definedName>
    <definedName name="jourmai">'Paramètres'!$D$7</definedName>
    <definedName name="jourmar">'Paramètres'!$D$5</definedName>
    <definedName name="journov">'Paramètres'!$D$13</definedName>
    <definedName name="jouroct">'Paramètres'!$D$12</definedName>
    <definedName name="joursep">'Paramètres'!$D$11</definedName>
  </definedNames>
  <calcPr fullCalcOnLoad="1"/>
</workbook>
</file>

<file path=xl/sharedStrings.xml><?xml version="1.0" encoding="utf-8"?>
<sst xmlns="http://schemas.openxmlformats.org/spreadsheetml/2006/main" count="86" uniqueCount="9">
  <si>
    <t>Lundi</t>
  </si>
  <si>
    <t>Mardi</t>
  </si>
  <si>
    <t>Mercredi</t>
  </si>
  <si>
    <t>Jeudi</t>
  </si>
  <si>
    <t>Vendredi</t>
  </si>
  <si>
    <t>Samedi</t>
  </si>
  <si>
    <t>Dimanche</t>
  </si>
  <si>
    <t>Année</t>
  </si>
  <si>
    <t>Formuleexcel.com - Apprendre et Progresser sur Excel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</si>
</sst>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dddd"/>
    <numFmt numFmtId="166" formatCode="d"/>
    <numFmt numFmtId="167" formatCode="dddd\ d\ mmmm\ yyyy"/>
    <numFmt numFmtId="168" formatCode="\d\d"/>
    <numFmt numFmtId="169" formatCode="\d"/>
    <numFmt numFmtId="170" formatCode="dddd\ dd\ mmm\ \y\y\y"/>
    <numFmt numFmtId="171" formatCode="[$-40C]dddd\ d\ mmmm\ yy"/>
    <numFmt numFmtId="172" formatCode="dddd\ dd\ mmm\ yyyy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48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u val="single"/>
      <sz val="22"/>
      <color indexed="17"/>
      <name val="Calibri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48"/>
      <color theme="1"/>
      <name val="Calibri"/>
      <family val="0"/>
    </font>
    <font>
      <u val="single"/>
      <sz val="22"/>
      <color rgb="FF008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rgb="FF008000"/>
      </left>
      <right>
        <color indexed="63"/>
      </right>
      <top style="medium">
        <color rgb="FF008000"/>
      </top>
      <bottom style="medium">
        <color rgb="FF008000"/>
      </bottom>
    </border>
    <border>
      <left>
        <color indexed="63"/>
      </left>
      <right>
        <color indexed="63"/>
      </right>
      <top style="medium">
        <color rgb="FF008000"/>
      </top>
      <bottom style="medium">
        <color rgb="FF008000"/>
      </bottom>
    </border>
    <border>
      <left>
        <color indexed="63"/>
      </left>
      <right style="medium">
        <color rgb="FF008000"/>
      </right>
      <top style="medium">
        <color rgb="FF008000"/>
      </top>
      <bottom style="medium">
        <color rgb="FF008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14" borderId="13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14" borderId="15" xfId="0" applyFill="1" applyBorder="1" applyAlignment="1">
      <alignment horizontal="center"/>
    </xf>
    <xf numFmtId="166" fontId="0" fillId="2" borderId="10" xfId="0" applyNumberFormat="1" applyFill="1" applyBorder="1" applyAlignment="1">
      <alignment/>
    </xf>
    <xf numFmtId="167" fontId="0" fillId="0" borderId="0" xfId="0" applyNumberFormat="1" applyAlignment="1">
      <alignment/>
    </xf>
    <xf numFmtId="0" fontId="0" fillId="33" borderId="16" xfId="0" applyFill="1" applyBorder="1" applyAlignment="1">
      <alignment/>
    </xf>
    <xf numFmtId="0" fontId="22" fillId="0" borderId="0" xfId="0" applyFont="1" applyAlignment="1">
      <alignment/>
    </xf>
    <xf numFmtId="166" fontId="0" fillId="34" borderId="17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166" fontId="0" fillId="34" borderId="22" xfId="0" applyNumberFormat="1" applyFill="1" applyBorder="1" applyAlignment="1">
      <alignment/>
    </xf>
    <xf numFmtId="164" fontId="40" fillId="0" borderId="11" xfId="0" applyNumberFormat="1" applyFont="1" applyBorder="1" applyAlignment="1">
      <alignment horizontal="center" vertical="center"/>
    </xf>
    <xf numFmtId="164" fontId="40" fillId="0" borderId="16" xfId="0" applyNumberFormat="1" applyFont="1" applyBorder="1" applyAlignment="1">
      <alignment horizontal="center" vertical="center"/>
    </xf>
    <xf numFmtId="164" fontId="40" fillId="0" borderId="12" xfId="0" applyNumberFormat="1" applyFont="1" applyBorder="1" applyAlignment="1">
      <alignment horizontal="center" vertical="center"/>
    </xf>
    <xf numFmtId="0" fontId="41" fillId="0" borderId="23" xfId="45" applyFont="1" applyBorder="1" applyAlignment="1">
      <alignment horizontal="center" vertical="center"/>
    </xf>
    <xf numFmtId="0" fontId="41" fillId="0" borderId="24" xfId="45" applyFont="1" applyBorder="1" applyAlignment="1">
      <alignment horizontal="center" vertical="center"/>
    </xf>
    <xf numFmtId="0" fontId="41" fillId="0" borderId="25" xfId="45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muleexcel.com/?utm_source=calendrier&amp;utm_medium=file&amp;utm_campaign=calendrier" TargetMode="External" /><Relationship Id="rId2" Type="http://schemas.openxmlformats.org/officeDocument/2006/relationships/hyperlink" Target="http://formuleexcel.com/?utm_source=calendrier&amp;utm_medium=file&amp;utm_campaign=calendrier" TargetMode="External" /><Relationship Id="rId3" Type="http://schemas.openxmlformats.org/officeDocument/2006/relationships/hyperlink" Target="http://formuleexcel.com/?utm_source=calendrier&amp;utm_medium=file&amp;utm_campaign=calendrier" TargetMode="External" /><Relationship Id="rId4" Type="http://schemas.openxmlformats.org/officeDocument/2006/relationships/hyperlink" Target="http://formuleexcel.com/?utm_source=calendrier&amp;utm_medium=file&amp;utm_campaign=calendrier" TargetMode="External" /><Relationship Id="rId5" Type="http://schemas.openxmlformats.org/officeDocument/2006/relationships/hyperlink" Target="http://formuleexcel.com/?utm_source=calendrier&amp;utm_medium=file&amp;utm_campaign=calendrier" TargetMode="External" /><Relationship Id="rId6" Type="http://schemas.openxmlformats.org/officeDocument/2006/relationships/hyperlink" Target="http://formuleexcel.com/?utm_source=calendrier&amp;utm_medium=file&amp;utm_campaign=calendrier" TargetMode="External" /><Relationship Id="rId7" Type="http://schemas.openxmlformats.org/officeDocument/2006/relationships/hyperlink" Target="http://formuleexcel.com/?utm_source=calendrier&amp;utm_medium=file&amp;utm_campaign=calendrier" TargetMode="External" /><Relationship Id="rId8" Type="http://schemas.openxmlformats.org/officeDocument/2006/relationships/hyperlink" Target="http://formuleexcel.com/?utm_source=calendrier&amp;utm_medium=file&amp;utm_campaign=calendrie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5999900102615356"/>
  </sheetPr>
  <dimension ref="A2:I17"/>
  <sheetViews>
    <sheetView tabSelected="1" workbookViewId="0" topLeftCell="A1">
      <selection activeCell="B2" sqref="B2:I2"/>
    </sheetView>
  </sheetViews>
  <sheetFormatPr defaultColWidth="11.00390625" defaultRowHeight="15.75"/>
  <sheetData>
    <row r="1" ht="15.75" thickBot="1"/>
    <row r="2" spans="2:9" ht="28.5" thickBot="1">
      <c r="B2" s="20" t="s">
        <v>8</v>
      </c>
      <c r="C2" s="21"/>
      <c r="D2" s="21"/>
      <c r="E2" s="21"/>
      <c r="F2" s="21"/>
      <c r="G2" s="21"/>
      <c r="H2" s="21"/>
      <c r="I2" s="22"/>
    </row>
    <row r="3" ht="15.75" thickBot="1"/>
    <row r="4" spans="1:8" ht="88.5" customHeight="1" thickBot="1">
      <c r="A4" s="10">
        <v>1</v>
      </c>
      <c r="B4" s="17" t="str">
        <f>PROPER(TEXT(DATE(annee,A4,1),"mmmm aaaa"))</f>
        <v>Janvier 2016</v>
      </c>
      <c r="C4" s="18"/>
      <c r="D4" s="18"/>
      <c r="E4" s="18"/>
      <c r="F4" s="18"/>
      <c r="G4" s="18"/>
      <c r="H4" s="19"/>
    </row>
    <row r="5" spans="2:8" ht="15"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6" t="s">
        <v>6</v>
      </c>
    </row>
    <row r="6" spans="2:8" ht="15">
      <c r="B6" s="7">
        <f aca="true" t="shared" si="0" ref="B6:H6">IF(AND(YEAR(jourjan+MATCH(B5,$B$5:$H$5,FALSE)-1)=annee,MONTH(jourjan+MATCH(B5,$B$5:$H$5,FALSE)-1)=$A$4),jourjan+MATCH(B5,$B$5:$H$5,FALSE)-1,"")</f>
      </c>
      <c r="C6" s="7">
        <f t="shared" si="0"/>
      </c>
      <c r="D6" s="7">
        <f t="shared" si="0"/>
      </c>
      <c r="E6" s="7">
        <f t="shared" si="0"/>
      </c>
      <c r="F6" s="7">
        <f t="shared" si="0"/>
        <v>42370</v>
      </c>
      <c r="G6" s="7">
        <f t="shared" si="0"/>
        <v>42371</v>
      </c>
      <c r="H6" s="7">
        <f t="shared" si="0"/>
        <v>42372</v>
      </c>
    </row>
    <row r="7" spans="2:8" ht="45.75" customHeight="1">
      <c r="B7" s="1"/>
      <c r="C7" s="1"/>
      <c r="D7" s="1"/>
      <c r="E7" s="1"/>
      <c r="F7" s="1"/>
      <c r="G7" s="1"/>
      <c r="H7" s="1"/>
    </row>
    <row r="8" spans="2:8" ht="15">
      <c r="B8" s="7">
        <f>+H6+1</f>
        <v>42373</v>
      </c>
      <c r="C8" s="7">
        <f aca="true" t="shared" si="1" ref="C8:H8">+B8+1</f>
        <v>42374</v>
      </c>
      <c r="D8" s="7">
        <f t="shared" si="1"/>
        <v>42375</v>
      </c>
      <c r="E8" s="7">
        <f t="shared" si="1"/>
        <v>42376</v>
      </c>
      <c r="F8" s="7">
        <f t="shared" si="1"/>
        <v>42377</v>
      </c>
      <c r="G8" s="7">
        <f t="shared" si="1"/>
        <v>42378</v>
      </c>
      <c r="H8" s="7">
        <f t="shared" si="1"/>
        <v>42379</v>
      </c>
    </row>
    <row r="9" spans="2:8" ht="45.75" customHeight="1">
      <c r="B9" s="1"/>
      <c r="C9" s="1"/>
      <c r="D9" s="1"/>
      <c r="E9" s="1"/>
      <c r="F9" s="1"/>
      <c r="G9" s="1"/>
      <c r="H9" s="1"/>
    </row>
    <row r="10" spans="2:8" ht="15">
      <c r="B10" s="7">
        <f>+H8+1</f>
        <v>42380</v>
      </c>
      <c r="C10" s="7">
        <f aca="true" t="shared" si="2" ref="C10:H10">+B10+1</f>
        <v>42381</v>
      </c>
      <c r="D10" s="7">
        <f t="shared" si="2"/>
        <v>42382</v>
      </c>
      <c r="E10" s="7">
        <f t="shared" si="2"/>
        <v>42383</v>
      </c>
      <c r="F10" s="7">
        <f t="shared" si="2"/>
        <v>42384</v>
      </c>
      <c r="G10" s="7">
        <f t="shared" si="2"/>
        <v>42385</v>
      </c>
      <c r="H10" s="7">
        <f t="shared" si="2"/>
        <v>42386</v>
      </c>
    </row>
    <row r="11" spans="2:8" ht="45.75" customHeight="1">
      <c r="B11" s="1"/>
      <c r="C11" s="1"/>
      <c r="D11" s="1"/>
      <c r="E11" s="1"/>
      <c r="F11" s="1"/>
      <c r="G11" s="1"/>
      <c r="H11" s="1"/>
    </row>
    <row r="12" spans="2:8" ht="15">
      <c r="B12" s="7">
        <f>+H10+1</f>
        <v>42387</v>
      </c>
      <c r="C12" s="7">
        <f aca="true" t="shared" si="3" ref="C12:H12">+B12+1</f>
        <v>42388</v>
      </c>
      <c r="D12" s="7">
        <f t="shared" si="3"/>
        <v>42389</v>
      </c>
      <c r="E12" s="7">
        <f t="shared" si="3"/>
        <v>42390</v>
      </c>
      <c r="F12" s="7">
        <f t="shared" si="3"/>
        <v>42391</v>
      </c>
      <c r="G12" s="7">
        <f t="shared" si="3"/>
        <v>42392</v>
      </c>
      <c r="H12" s="7">
        <f t="shared" si="3"/>
        <v>42393</v>
      </c>
    </row>
    <row r="13" spans="2:8" ht="45.75" customHeight="1">
      <c r="B13" s="1"/>
      <c r="C13" s="1"/>
      <c r="D13" s="1"/>
      <c r="E13" s="1"/>
      <c r="F13" s="1"/>
      <c r="G13" s="1"/>
      <c r="H13" s="1"/>
    </row>
    <row r="14" spans="2:8" ht="15">
      <c r="B14" s="7">
        <f>_xlfn.IFERROR(IF(H12+1&lt;=_XLL.FIN.MOIS($H$6,0),H12+1,""),"")</f>
        <v>42394</v>
      </c>
      <c r="C14" s="7">
        <f aca="true" t="shared" si="4" ref="C14:H14">_xlfn.IFERROR(IF(B14+1&lt;=_XLL.FIN.MOIS($H$6,0),B14+1,""),"")</f>
        <v>42395</v>
      </c>
      <c r="D14" s="7">
        <f t="shared" si="4"/>
        <v>42396</v>
      </c>
      <c r="E14" s="7">
        <f t="shared" si="4"/>
        <v>42397</v>
      </c>
      <c r="F14" s="7">
        <f t="shared" si="4"/>
        <v>42398</v>
      </c>
      <c r="G14" s="7">
        <f t="shared" si="4"/>
        <v>42399</v>
      </c>
      <c r="H14" s="7">
        <f t="shared" si="4"/>
        <v>42400</v>
      </c>
    </row>
    <row r="15" spans="2:8" ht="45.75" customHeight="1">
      <c r="B15" s="1"/>
      <c r="C15" s="1"/>
      <c r="D15" s="1"/>
      <c r="E15" s="1"/>
      <c r="F15" s="1"/>
      <c r="G15" s="1"/>
      <c r="H15" s="1"/>
    </row>
    <row r="16" spans="2:8" ht="15">
      <c r="B16" s="7">
        <f>_xlfn.IFERROR(IF(H14+1&lt;=_XLL.FIN.MOIS($H$6,0),H14+1,""),"")</f>
      </c>
      <c r="C16" s="7">
        <f>_xlfn.IFERROR(IF(B16+1&lt;=_XLL.FIN.MOIS($H$6,0),B16+1,""),"")</f>
      </c>
      <c r="D16" s="11"/>
      <c r="E16" s="12"/>
      <c r="F16" s="12"/>
      <c r="G16" s="12"/>
      <c r="H16" s="16"/>
    </row>
    <row r="17" spans="2:8" ht="45.75" customHeight="1">
      <c r="B17" s="1"/>
      <c r="C17" s="1"/>
      <c r="D17" s="13"/>
      <c r="E17" s="14"/>
      <c r="F17" s="14"/>
      <c r="G17" s="14"/>
      <c r="H17" s="15"/>
    </row>
  </sheetData>
  <sheetProtection/>
  <mergeCells count="2">
    <mergeCell ref="B4:H4"/>
    <mergeCell ref="B2:I2"/>
  </mergeCells>
  <hyperlinks>
    <hyperlink ref="B2" r:id="rId1" display="Formuleexcel.com - Apprendre et Progresser sur Excel"/>
    <hyperlink ref="C2" r:id="rId2" display="http://formuleexcel.com/?utm_source=calendrier&amp;utm_medium=file&amp;utm_campaign=calendrier"/>
    <hyperlink ref="D2" r:id="rId3" display="http://formuleexcel.com/?utm_source=calendrier&amp;utm_medium=file&amp;utm_campaign=calendrier"/>
    <hyperlink ref="E2" r:id="rId4" display="http://formuleexcel.com/?utm_source=calendrier&amp;utm_medium=file&amp;utm_campaign=calendrier"/>
    <hyperlink ref="F2" r:id="rId5" display="http://formuleexcel.com/?utm_source=calendrier&amp;utm_medium=file&amp;utm_campaign=calendrier"/>
    <hyperlink ref="G2" r:id="rId6" display="http://formuleexcel.com/?utm_source=calendrier&amp;utm_medium=file&amp;utm_campaign=calendrier"/>
    <hyperlink ref="H2" r:id="rId7" display="http://formuleexcel.com/?utm_source=calendrier&amp;utm_medium=file&amp;utm_campaign=calendrier"/>
    <hyperlink ref="I2" r:id="rId8" display="http://formuleexcel.com/?utm_source=calendrier&amp;utm_medium=file&amp;utm_campaign=calendrier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4:H17"/>
  <sheetViews>
    <sheetView workbookViewId="0" topLeftCell="A4">
      <selection activeCell="B4" sqref="B4:H17"/>
    </sheetView>
  </sheetViews>
  <sheetFormatPr defaultColWidth="11.00390625" defaultRowHeight="15.75"/>
  <sheetData>
    <row r="3" ht="15.75" thickBot="1"/>
    <row r="4" spans="1:8" ht="88.5" customHeight="1" thickBot="1">
      <c r="A4" s="10">
        <v>10</v>
      </c>
      <c r="B4" s="17" t="str">
        <f>PROPER(TEXT(DATE(annee,A4,1),"mmmm aaaa"))</f>
        <v>Octobre 2016</v>
      </c>
      <c r="C4" s="18"/>
      <c r="D4" s="18"/>
      <c r="E4" s="18"/>
      <c r="F4" s="18"/>
      <c r="G4" s="18"/>
      <c r="H4" s="19"/>
    </row>
    <row r="5" spans="2:8" ht="15"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6" t="s">
        <v>6</v>
      </c>
    </row>
    <row r="6" spans="2:8" ht="15">
      <c r="B6" s="7">
        <f aca="true" t="shared" si="0" ref="B6:H6">IF(AND(YEAR(jouroct+MATCH(B5,$B$5:$H$5,FALSE)-1)=annee,MONTH(jouroct+MATCH(B5,$B$5:$H$5,FALSE)-1)=$A$4),jouroct+MATCH(B5,$B$5:$H$5,FALSE)-1,"")</f>
      </c>
      <c r="C6" s="7">
        <f t="shared" si="0"/>
      </c>
      <c r="D6" s="7">
        <f t="shared" si="0"/>
      </c>
      <c r="E6" s="7">
        <f t="shared" si="0"/>
      </c>
      <c r="F6" s="7">
        <f t="shared" si="0"/>
      </c>
      <c r="G6" s="7">
        <f t="shared" si="0"/>
        <v>42644</v>
      </c>
      <c r="H6" s="7">
        <f t="shared" si="0"/>
        <v>42645</v>
      </c>
    </row>
    <row r="7" spans="2:8" ht="45.75" customHeight="1">
      <c r="B7" s="1"/>
      <c r="C7" s="1"/>
      <c r="D7" s="1"/>
      <c r="E7" s="1"/>
      <c r="F7" s="1"/>
      <c r="G7" s="1"/>
      <c r="H7" s="1"/>
    </row>
    <row r="8" spans="2:8" ht="15">
      <c r="B8" s="7">
        <f>+H6+1</f>
        <v>42646</v>
      </c>
      <c r="C8" s="7">
        <f aca="true" t="shared" si="1" ref="C8:H8">+B8+1</f>
        <v>42647</v>
      </c>
      <c r="D8" s="7">
        <f t="shared" si="1"/>
        <v>42648</v>
      </c>
      <c r="E8" s="7">
        <f t="shared" si="1"/>
        <v>42649</v>
      </c>
      <c r="F8" s="7">
        <f t="shared" si="1"/>
        <v>42650</v>
      </c>
      <c r="G8" s="7">
        <f t="shared" si="1"/>
        <v>42651</v>
      </c>
      <c r="H8" s="7">
        <f t="shared" si="1"/>
        <v>42652</v>
      </c>
    </row>
    <row r="9" spans="2:8" ht="45.75" customHeight="1">
      <c r="B9" s="1"/>
      <c r="C9" s="1"/>
      <c r="D9" s="1"/>
      <c r="E9" s="1"/>
      <c r="F9" s="1"/>
      <c r="G9" s="1"/>
      <c r="H9" s="1"/>
    </row>
    <row r="10" spans="2:8" ht="15">
      <c r="B10" s="7">
        <f>+H8+1</f>
        <v>42653</v>
      </c>
      <c r="C10" s="7">
        <f aca="true" t="shared" si="2" ref="C10:H10">+B10+1</f>
        <v>42654</v>
      </c>
      <c r="D10" s="7">
        <f t="shared" si="2"/>
        <v>42655</v>
      </c>
      <c r="E10" s="7">
        <f t="shared" si="2"/>
        <v>42656</v>
      </c>
      <c r="F10" s="7">
        <f t="shared" si="2"/>
        <v>42657</v>
      </c>
      <c r="G10" s="7">
        <f t="shared" si="2"/>
        <v>42658</v>
      </c>
      <c r="H10" s="7">
        <f t="shared" si="2"/>
        <v>42659</v>
      </c>
    </row>
    <row r="11" spans="2:8" ht="45.75" customHeight="1">
      <c r="B11" s="1"/>
      <c r="C11" s="1"/>
      <c r="D11" s="1"/>
      <c r="E11" s="1"/>
      <c r="F11" s="1"/>
      <c r="G11" s="1"/>
      <c r="H11" s="1"/>
    </row>
    <row r="12" spans="2:8" ht="15">
      <c r="B12" s="7">
        <f>+H10+1</f>
        <v>42660</v>
      </c>
      <c r="C12" s="7">
        <f aca="true" t="shared" si="3" ref="C12:H12">+B12+1</f>
        <v>42661</v>
      </c>
      <c r="D12" s="7">
        <f t="shared" si="3"/>
        <v>42662</v>
      </c>
      <c r="E12" s="7">
        <f t="shared" si="3"/>
        <v>42663</v>
      </c>
      <c r="F12" s="7">
        <f t="shared" si="3"/>
        <v>42664</v>
      </c>
      <c r="G12" s="7">
        <f t="shared" si="3"/>
        <v>42665</v>
      </c>
      <c r="H12" s="7">
        <f t="shared" si="3"/>
        <v>42666</v>
      </c>
    </row>
    <row r="13" spans="2:8" ht="45.75" customHeight="1">
      <c r="B13" s="1"/>
      <c r="C13" s="1"/>
      <c r="D13" s="1"/>
      <c r="E13" s="1"/>
      <c r="F13" s="1"/>
      <c r="G13" s="1"/>
      <c r="H13" s="1"/>
    </row>
    <row r="14" spans="2:8" ht="15">
      <c r="B14" s="7">
        <f>_xlfn.IFERROR(IF(H12+1&lt;=_XLL.FIN.MOIS($H$6,0),H12+1,""),"")</f>
        <v>42667</v>
      </c>
      <c r="C14" s="7">
        <f aca="true" t="shared" si="4" ref="C14:H14">_xlfn.IFERROR(IF(B14+1&lt;=_XLL.FIN.MOIS($H$6,0),B14+1,""),"")</f>
        <v>42668</v>
      </c>
      <c r="D14" s="7">
        <f t="shared" si="4"/>
        <v>42669</v>
      </c>
      <c r="E14" s="7">
        <f t="shared" si="4"/>
        <v>42670</v>
      </c>
      <c r="F14" s="7">
        <f t="shared" si="4"/>
        <v>42671</v>
      </c>
      <c r="G14" s="7">
        <f t="shared" si="4"/>
        <v>42672</v>
      </c>
      <c r="H14" s="7">
        <f t="shared" si="4"/>
        <v>42673</v>
      </c>
    </row>
    <row r="15" spans="2:8" ht="45.75" customHeight="1">
      <c r="B15" s="1"/>
      <c r="C15" s="1"/>
      <c r="D15" s="1"/>
      <c r="E15" s="1"/>
      <c r="F15" s="1"/>
      <c r="G15" s="1"/>
      <c r="H15" s="1"/>
    </row>
    <row r="16" spans="2:8" ht="15">
      <c r="B16" s="7">
        <f>_xlfn.IFERROR(IF(H14+1&lt;=_XLL.FIN.MOIS($H$6,0),H14+1,""),"")</f>
        <v>42674</v>
      </c>
      <c r="C16" s="7">
        <f>_xlfn.IFERROR(IF(B16+1&lt;=_XLL.FIN.MOIS($H$6,0),B16+1,""),"")</f>
      </c>
      <c r="D16" s="11"/>
      <c r="E16" s="12"/>
      <c r="F16" s="12"/>
      <c r="G16" s="12"/>
      <c r="H16" s="16"/>
    </row>
    <row r="17" spans="2:8" ht="45.75" customHeight="1">
      <c r="B17" s="1"/>
      <c r="C17" s="1"/>
      <c r="D17" s="13"/>
      <c r="E17" s="14"/>
      <c r="F17" s="14"/>
      <c r="G17" s="14"/>
      <c r="H17" s="15"/>
    </row>
  </sheetData>
  <sheetProtection/>
  <mergeCells count="1">
    <mergeCell ref="B4:H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tabColor theme="3" tint="0.5999900102615356"/>
  </sheetPr>
  <dimension ref="A4:H17"/>
  <sheetViews>
    <sheetView workbookViewId="0" topLeftCell="A3">
      <selection activeCell="D6" sqref="D6"/>
    </sheetView>
  </sheetViews>
  <sheetFormatPr defaultColWidth="11.00390625" defaultRowHeight="15.75"/>
  <sheetData>
    <row r="3" ht="15.75" thickBot="1"/>
    <row r="4" spans="1:8" ht="88.5" customHeight="1" thickBot="1">
      <c r="A4" s="10">
        <v>11</v>
      </c>
      <c r="B4" s="17" t="str">
        <f>PROPER(TEXT(DATE(annee,A4,1),"mmmm aaaa"))</f>
        <v>Novembre 2016</v>
      </c>
      <c r="C4" s="18"/>
      <c r="D4" s="18"/>
      <c r="E4" s="18"/>
      <c r="F4" s="18"/>
      <c r="G4" s="18"/>
      <c r="H4" s="19"/>
    </row>
    <row r="5" spans="2:8" ht="15"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6" t="s">
        <v>6</v>
      </c>
    </row>
    <row r="6" spans="2:8" ht="15">
      <c r="B6" s="7">
        <f aca="true" t="shared" si="0" ref="B6:H6">IF(AND(YEAR(journov+MATCH(B5,$B$5:$H$5,FALSE)-1)=annee,MONTH(journov+MATCH(B5,$B$5:$H$5,FALSE)-1)=$A$4),journov+MATCH(B5,$B$5:$H$5,FALSE)-1,"")</f>
      </c>
      <c r="C6" s="7">
        <f t="shared" si="0"/>
        <v>42675</v>
      </c>
      <c r="D6" s="1"/>
      <c r="E6" s="7">
        <f t="shared" si="0"/>
        <v>42677</v>
      </c>
      <c r="F6" s="7">
        <f t="shared" si="0"/>
        <v>42678</v>
      </c>
      <c r="G6" s="7">
        <f t="shared" si="0"/>
        <v>42679</v>
      </c>
      <c r="H6" s="7">
        <f t="shared" si="0"/>
        <v>42680</v>
      </c>
    </row>
    <row r="7" spans="2:8" ht="45.75" customHeight="1">
      <c r="B7" s="1"/>
      <c r="C7" s="1"/>
      <c r="D7" s="1"/>
      <c r="E7" s="1"/>
      <c r="F7" s="1"/>
      <c r="G7" s="1"/>
      <c r="H7" s="1"/>
    </row>
    <row r="8" spans="2:8" ht="15">
      <c r="B8" s="7">
        <f>+H6+1</f>
        <v>42681</v>
      </c>
      <c r="C8" s="7">
        <f aca="true" t="shared" si="1" ref="C8:H8">+B8+1</f>
        <v>42682</v>
      </c>
      <c r="D8" s="7">
        <f t="shared" si="1"/>
        <v>42683</v>
      </c>
      <c r="E8" s="7">
        <f t="shared" si="1"/>
        <v>42684</v>
      </c>
      <c r="F8" s="7">
        <f t="shared" si="1"/>
        <v>42685</v>
      </c>
      <c r="G8" s="7">
        <f t="shared" si="1"/>
        <v>42686</v>
      </c>
      <c r="H8" s="7">
        <f t="shared" si="1"/>
        <v>42687</v>
      </c>
    </row>
    <row r="9" spans="2:8" ht="45.75" customHeight="1">
      <c r="B9" s="1"/>
      <c r="C9" s="1"/>
      <c r="D9" s="1"/>
      <c r="E9" s="1"/>
      <c r="F9" s="1"/>
      <c r="G9" s="1"/>
      <c r="H9" s="1"/>
    </row>
    <row r="10" spans="2:8" ht="15">
      <c r="B10" s="7">
        <f>+H8+1</f>
        <v>42688</v>
      </c>
      <c r="C10" s="7">
        <f aca="true" t="shared" si="2" ref="C10:H10">+B10+1</f>
        <v>42689</v>
      </c>
      <c r="D10" s="7">
        <f t="shared" si="2"/>
        <v>42690</v>
      </c>
      <c r="E10" s="7">
        <f t="shared" si="2"/>
        <v>42691</v>
      </c>
      <c r="F10" s="7">
        <f t="shared" si="2"/>
        <v>42692</v>
      </c>
      <c r="G10" s="7">
        <f t="shared" si="2"/>
        <v>42693</v>
      </c>
      <c r="H10" s="7">
        <f t="shared" si="2"/>
        <v>42694</v>
      </c>
    </row>
    <row r="11" spans="2:8" ht="45.75" customHeight="1">
      <c r="B11" s="1"/>
      <c r="C11" s="1"/>
      <c r="D11" s="1"/>
      <c r="E11" s="1"/>
      <c r="F11" s="1"/>
      <c r="G11" s="1"/>
      <c r="H11" s="1"/>
    </row>
    <row r="12" spans="2:8" ht="15">
      <c r="B12" s="7">
        <f>+H10+1</f>
        <v>42695</v>
      </c>
      <c r="C12" s="7">
        <f aca="true" t="shared" si="3" ref="C12:H12">+B12+1</f>
        <v>42696</v>
      </c>
      <c r="D12" s="7">
        <f t="shared" si="3"/>
        <v>42697</v>
      </c>
      <c r="E12" s="7">
        <f t="shared" si="3"/>
        <v>42698</v>
      </c>
      <c r="F12" s="7">
        <f t="shared" si="3"/>
        <v>42699</v>
      </c>
      <c r="G12" s="7">
        <f t="shared" si="3"/>
        <v>42700</v>
      </c>
      <c r="H12" s="7">
        <f t="shared" si="3"/>
        <v>42701</v>
      </c>
    </row>
    <row r="13" spans="2:8" ht="45.75" customHeight="1">
      <c r="B13" s="1"/>
      <c r="C13" s="1"/>
      <c r="D13" s="1"/>
      <c r="E13" s="1"/>
      <c r="F13" s="1"/>
      <c r="G13" s="1"/>
      <c r="H13" s="1"/>
    </row>
    <row r="14" spans="2:8" ht="15">
      <c r="B14" s="7">
        <f>_xlfn.IFERROR(IF(H12+1&lt;=_XLL.FIN.MOIS($H$6,0),H12+1,""),"")</f>
        <v>42702</v>
      </c>
      <c r="C14" s="7">
        <f aca="true" t="shared" si="4" ref="C14:H14">_xlfn.IFERROR(IF(B14+1&lt;=_XLL.FIN.MOIS($H$6,0),B14+1,""),"")</f>
        <v>42703</v>
      </c>
      <c r="D14" s="7">
        <f t="shared" si="4"/>
        <v>42704</v>
      </c>
      <c r="E14" s="7">
        <f t="shared" si="4"/>
      </c>
      <c r="F14" s="7">
        <f t="shared" si="4"/>
      </c>
      <c r="G14" s="7">
        <f t="shared" si="4"/>
      </c>
      <c r="H14" s="7">
        <f t="shared" si="4"/>
      </c>
    </row>
    <row r="15" spans="2:8" ht="45.75" customHeight="1">
      <c r="B15" s="1"/>
      <c r="C15" s="1"/>
      <c r="D15" s="1"/>
      <c r="E15" s="1"/>
      <c r="F15" s="1"/>
      <c r="G15" s="1"/>
      <c r="H15" s="1"/>
    </row>
    <row r="16" spans="2:8" ht="15">
      <c r="B16" s="7">
        <f>_xlfn.IFERROR(IF(H14+1&lt;=_XLL.FIN.MOIS($H$6,0),H14+1,""),"")</f>
      </c>
      <c r="C16" s="7">
        <f>_xlfn.IFERROR(IF(B16+1&lt;=_XLL.FIN.MOIS($H$6,0),B16+1,""),"")</f>
      </c>
      <c r="D16" s="11"/>
      <c r="E16" s="12"/>
      <c r="F16" s="12"/>
      <c r="G16" s="12"/>
      <c r="H16" s="16"/>
    </row>
    <row r="17" spans="2:8" ht="45.75" customHeight="1">
      <c r="B17" s="1"/>
      <c r="C17" s="1"/>
      <c r="D17" s="13"/>
      <c r="E17" s="14"/>
      <c r="F17" s="14"/>
      <c r="G17" s="14"/>
      <c r="H17" s="15"/>
    </row>
  </sheetData>
  <sheetProtection/>
  <mergeCells count="1">
    <mergeCell ref="B4:H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4:H17"/>
  <sheetViews>
    <sheetView workbookViewId="0" topLeftCell="A5">
      <selection activeCell="L11" sqref="L11"/>
    </sheetView>
  </sheetViews>
  <sheetFormatPr defaultColWidth="11.00390625" defaultRowHeight="15.75"/>
  <sheetData>
    <row r="3" ht="15.75" thickBot="1"/>
    <row r="4" spans="1:8" ht="88.5" customHeight="1" thickBot="1">
      <c r="A4" s="10">
        <v>12</v>
      </c>
      <c r="B4" s="17" t="str">
        <f>PROPER(TEXT(DATE(annee,A4,1),"mmmm aaaa"))</f>
        <v>Décembre 2016</v>
      </c>
      <c r="C4" s="18"/>
      <c r="D4" s="18"/>
      <c r="E4" s="18"/>
      <c r="F4" s="18"/>
      <c r="G4" s="18"/>
      <c r="H4" s="19"/>
    </row>
    <row r="5" spans="2:8" ht="15"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6" t="s">
        <v>6</v>
      </c>
    </row>
    <row r="6" spans="2:8" ht="15">
      <c r="B6" s="7">
        <f aca="true" t="shared" si="0" ref="B6:H6">IF(AND(YEAR(jourdec+MATCH(B5,$B$5:$H$5,FALSE)-1)=annee,MONTH(jourdec+MATCH(B5,$B$5:$H$5,FALSE)-1)=$A$4),jourdec+MATCH(B5,$B$5:$H$5,FALSE)-1,"")</f>
      </c>
      <c r="C6" s="7">
        <f t="shared" si="0"/>
      </c>
      <c r="D6" s="7">
        <f t="shared" si="0"/>
      </c>
      <c r="E6" s="7">
        <f t="shared" si="0"/>
        <v>42705</v>
      </c>
      <c r="F6" s="7">
        <f t="shared" si="0"/>
        <v>42706</v>
      </c>
      <c r="G6" s="7">
        <f t="shared" si="0"/>
        <v>42707</v>
      </c>
      <c r="H6" s="7">
        <f t="shared" si="0"/>
        <v>42708</v>
      </c>
    </row>
    <row r="7" spans="2:8" ht="45.75" customHeight="1">
      <c r="B7" s="1"/>
      <c r="C7" s="1"/>
      <c r="D7" s="1"/>
      <c r="E7" s="1"/>
      <c r="F7" s="1"/>
      <c r="G7" s="1"/>
      <c r="H7" s="1"/>
    </row>
    <row r="8" spans="2:8" ht="15">
      <c r="B8" s="7">
        <f>+H6+1</f>
        <v>42709</v>
      </c>
      <c r="C8" s="7">
        <f aca="true" t="shared" si="1" ref="C8:H8">+B8+1</f>
        <v>42710</v>
      </c>
      <c r="D8" s="7">
        <f t="shared" si="1"/>
        <v>42711</v>
      </c>
      <c r="E8" s="7">
        <f t="shared" si="1"/>
        <v>42712</v>
      </c>
      <c r="F8" s="7">
        <f t="shared" si="1"/>
        <v>42713</v>
      </c>
      <c r="G8" s="7">
        <f t="shared" si="1"/>
        <v>42714</v>
      </c>
      <c r="H8" s="7">
        <f t="shared" si="1"/>
        <v>42715</v>
      </c>
    </row>
    <row r="9" spans="2:8" ht="45.75" customHeight="1">
      <c r="B9" s="1"/>
      <c r="C9" s="1"/>
      <c r="D9" s="1"/>
      <c r="E9" s="1"/>
      <c r="F9" s="1"/>
      <c r="G9" s="1"/>
      <c r="H9" s="1"/>
    </row>
    <row r="10" spans="2:8" ht="15">
      <c r="B10" s="7">
        <f>+H8+1</f>
        <v>42716</v>
      </c>
      <c r="C10" s="7">
        <f aca="true" t="shared" si="2" ref="C10:H10">+B10+1</f>
        <v>42717</v>
      </c>
      <c r="D10" s="7">
        <f t="shared" si="2"/>
        <v>42718</v>
      </c>
      <c r="E10" s="7">
        <f t="shared" si="2"/>
        <v>42719</v>
      </c>
      <c r="F10" s="7">
        <f t="shared" si="2"/>
        <v>42720</v>
      </c>
      <c r="G10" s="7">
        <f t="shared" si="2"/>
        <v>42721</v>
      </c>
      <c r="H10" s="7">
        <f t="shared" si="2"/>
        <v>42722</v>
      </c>
    </row>
    <row r="11" spans="2:8" ht="45.75" customHeight="1">
      <c r="B11" s="1"/>
      <c r="C11" s="1"/>
      <c r="D11" s="1"/>
      <c r="E11" s="1"/>
      <c r="F11" s="1"/>
      <c r="G11" s="1"/>
      <c r="H11" s="1"/>
    </row>
    <row r="12" spans="2:8" ht="15">
      <c r="B12" s="7">
        <f>+H10+1</f>
        <v>42723</v>
      </c>
      <c r="C12" s="7">
        <f aca="true" t="shared" si="3" ref="C12:H12">+B12+1</f>
        <v>42724</v>
      </c>
      <c r="D12" s="7">
        <f t="shared" si="3"/>
        <v>42725</v>
      </c>
      <c r="E12" s="7">
        <f t="shared" si="3"/>
        <v>42726</v>
      </c>
      <c r="F12" s="7">
        <f t="shared" si="3"/>
        <v>42727</v>
      </c>
      <c r="G12" s="7">
        <f t="shared" si="3"/>
        <v>42728</v>
      </c>
      <c r="H12" s="7">
        <f t="shared" si="3"/>
        <v>42729</v>
      </c>
    </row>
    <row r="13" spans="2:8" ht="45.75" customHeight="1">
      <c r="B13" s="1"/>
      <c r="C13" s="1"/>
      <c r="D13" s="1"/>
      <c r="E13" s="1"/>
      <c r="F13" s="1"/>
      <c r="G13" s="1"/>
      <c r="H13" s="1"/>
    </row>
    <row r="14" spans="2:8" ht="15">
      <c r="B14" s="7">
        <f>_xlfn.IFERROR(IF(H12+1&lt;=_XLL.FIN.MOIS($H$6,0),H12+1,""),"")</f>
        <v>42730</v>
      </c>
      <c r="C14" s="7">
        <f aca="true" t="shared" si="4" ref="C14:H14">_xlfn.IFERROR(IF(B14+1&lt;=_XLL.FIN.MOIS($H$6,0),B14+1,""),"")</f>
        <v>42731</v>
      </c>
      <c r="D14" s="7">
        <f t="shared" si="4"/>
        <v>42732</v>
      </c>
      <c r="E14" s="7">
        <f t="shared" si="4"/>
        <v>42733</v>
      </c>
      <c r="F14" s="7">
        <f t="shared" si="4"/>
        <v>42734</v>
      </c>
      <c r="G14" s="7">
        <f t="shared" si="4"/>
        <v>42735</v>
      </c>
      <c r="H14" s="7">
        <f t="shared" si="4"/>
      </c>
    </row>
    <row r="15" spans="2:8" ht="45.75" customHeight="1">
      <c r="B15" s="1"/>
      <c r="C15" s="1"/>
      <c r="D15" s="1"/>
      <c r="E15" s="1"/>
      <c r="F15" s="1"/>
      <c r="G15" s="1"/>
      <c r="H15" s="1"/>
    </row>
    <row r="16" spans="2:8" ht="15">
      <c r="B16" s="7">
        <f>_xlfn.IFERROR(IF(H14+1&lt;=_XLL.FIN.MOIS($H$6,0),H14+1,""),"")</f>
      </c>
      <c r="C16" s="7">
        <f>_xlfn.IFERROR(IF(B16+1&lt;=_XLL.FIN.MOIS($H$6,0),B16+1,""),"")</f>
      </c>
      <c r="D16" s="11"/>
      <c r="E16" s="12"/>
      <c r="F16" s="12"/>
      <c r="G16" s="12"/>
      <c r="H16" s="16"/>
    </row>
    <row r="17" spans="2:8" ht="45.75" customHeight="1">
      <c r="B17" s="1"/>
      <c r="C17" s="1"/>
      <c r="D17" s="13"/>
      <c r="E17" s="14"/>
      <c r="F17" s="14"/>
      <c r="G17" s="14"/>
      <c r="H17" s="15"/>
    </row>
  </sheetData>
  <sheetProtection/>
  <mergeCells count="1">
    <mergeCell ref="B4:H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tabColor theme="3" tint="0.5999900102615356"/>
  </sheetPr>
  <dimension ref="B2:D14"/>
  <sheetViews>
    <sheetView workbookViewId="0" topLeftCell="A1">
      <selection activeCell="G15" sqref="G15"/>
    </sheetView>
  </sheetViews>
  <sheetFormatPr defaultColWidth="11.00390625" defaultRowHeight="15.75"/>
  <cols>
    <col min="2" max="2" width="31.125" style="0" customWidth="1"/>
    <col min="3" max="3" width="6.375" style="0" customWidth="1"/>
    <col min="4" max="4" width="25.00390625" style="0" bestFit="1" customWidth="1"/>
    <col min="7" max="7" width="19.625" style="0" bestFit="1" customWidth="1"/>
    <col min="8" max="8" width="27.00390625" style="0" customWidth="1"/>
    <col min="9" max="9" width="17.125" style="0" bestFit="1" customWidth="1"/>
    <col min="10" max="10" width="16.125" style="0" bestFit="1" customWidth="1"/>
  </cols>
  <sheetData>
    <row r="1" ht="15.75" thickBot="1"/>
    <row r="2" spans="2:4" ht="15.75" thickBot="1">
      <c r="B2" s="2" t="s">
        <v>7</v>
      </c>
      <c r="C2" s="9"/>
      <c r="D2" s="3">
        <v>2016</v>
      </c>
    </row>
    <row r="3" spans="2:4" ht="15">
      <c r="B3" t="str">
        <f aca="true" t="shared" si="0" ref="B3:B14">"Premier jour sur la page "&amp;PROPER(TEXT(DATE(annee,C3,1),"mmmm"))</f>
        <v>Premier jour sur la page Janvier</v>
      </c>
      <c r="C3">
        <v>1</v>
      </c>
      <c r="D3" s="8">
        <f aca="true" t="shared" si="1" ref="D3:D14">DATE(annee,C3,1)-MOD(WEEKDAY(DATE(annee,C3,1)-2),7)</f>
        <v>42366</v>
      </c>
    </row>
    <row r="4" spans="2:4" ht="15">
      <c r="B4" t="str">
        <f t="shared" si="0"/>
        <v>Premier jour sur la page Février</v>
      </c>
      <c r="C4">
        <v>2</v>
      </c>
      <c r="D4" s="8">
        <f t="shared" si="1"/>
        <v>42401</v>
      </c>
    </row>
    <row r="5" spans="2:4" ht="15">
      <c r="B5" t="str">
        <f t="shared" si="0"/>
        <v>Premier jour sur la page Mars</v>
      </c>
      <c r="C5">
        <v>3</v>
      </c>
      <c r="D5" s="8">
        <f t="shared" si="1"/>
        <v>42429</v>
      </c>
    </row>
    <row r="6" spans="2:4" ht="15">
      <c r="B6" t="str">
        <f t="shared" si="0"/>
        <v>Premier jour sur la page Avril</v>
      </c>
      <c r="C6">
        <v>4</v>
      </c>
      <c r="D6" s="8">
        <f t="shared" si="1"/>
        <v>42457</v>
      </c>
    </row>
    <row r="7" spans="2:4" ht="15">
      <c r="B7" t="str">
        <f t="shared" si="0"/>
        <v>Premier jour sur la page Mai</v>
      </c>
      <c r="C7">
        <v>5</v>
      </c>
      <c r="D7" s="8">
        <f t="shared" si="1"/>
        <v>42485</v>
      </c>
    </row>
    <row r="8" spans="2:4" ht="15">
      <c r="B8" t="str">
        <f t="shared" si="0"/>
        <v>Premier jour sur la page Juin</v>
      </c>
      <c r="C8">
        <v>6</v>
      </c>
      <c r="D8" s="8">
        <f t="shared" si="1"/>
        <v>42520</v>
      </c>
    </row>
    <row r="9" spans="2:4" ht="15">
      <c r="B9" t="str">
        <f t="shared" si="0"/>
        <v>Premier jour sur la page Juillet</v>
      </c>
      <c r="C9">
        <v>7</v>
      </c>
      <c r="D9" s="8">
        <f t="shared" si="1"/>
        <v>42548</v>
      </c>
    </row>
    <row r="10" spans="2:4" ht="15">
      <c r="B10" t="str">
        <f t="shared" si="0"/>
        <v>Premier jour sur la page Août</v>
      </c>
      <c r="C10">
        <v>8</v>
      </c>
      <c r="D10" s="8">
        <f t="shared" si="1"/>
        <v>42583</v>
      </c>
    </row>
    <row r="11" spans="2:4" ht="15">
      <c r="B11" t="str">
        <f t="shared" si="0"/>
        <v>Premier jour sur la page Septembre</v>
      </c>
      <c r="C11">
        <v>9</v>
      </c>
      <c r="D11" s="8">
        <f t="shared" si="1"/>
        <v>42611</v>
      </c>
    </row>
    <row r="12" spans="2:4" ht="15">
      <c r="B12" t="str">
        <f t="shared" si="0"/>
        <v>Premier jour sur la page Octobre</v>
      </c>
      <c r="C12">
        <v>10</v>
      </c>
      <c r="D12" s="8">
        <f t="shared" si="1"/>
        <v>42639</v>
      </c>
    </row>
    <row r="13" spans="2:4" ht="15">
      <c r="B13" t="str">
        <f t="shared" si="0"/>
        <v>Premier jour sur la page Novembre</v>
      </c>
      <c r="C13">
        <v>11</v>
      </c>
      <c r="D13" s="8">
        <f t="shared" si="1"/>
        <v>42674</v>
      </c>
    </row>
    <row r="14" spans="2:4" ht="15">
      <c r="B14" t="str">
        <f t="shared" si="0"/>
        <v>Premier jour sur la page Décembre</v>
      </c>
      <c r="C14">
        <v>12</v>
      </c>
      <c r="D14" s="8">
        <f t="shared" si="1"/>
        <v>42702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4:H17"/>
  <sheetViews>
    <sheetView workbookViewId="0" topLeftCell="A4">
      <selection activeCell="A5" sqref="A5"/>
    </sheetView>
  </sheetViews>
  <sheetFormatPr defaultColWidth="11.00390625" defaultRowHeight="15.75"/>
  <sheetData>
    <row r="3" ht="15.75" thickBot="1"/>
    <row r="4" spans="1:8" ht="88.5" customHeight="1" thickBot="1">
      <c r="A4" s="10">
        <v>2</v>
      </c>
      <c r="B4" s="17" t="str">
        <f>PROPER(TEXT(DATE(annee,A4,1),"mmmm aaaa"))</f>
        <v>Février 2016</v>
      </c>
      <c r="C4" s="18"/>
      <c r="D4" s="18"/>
      <c r="E4" s="18"/>
      <c r="F4" s="18"/>
      <c r="G4" s="18"/>
      <c r="H4" s="19"/>
    </row>
    <row r="5" spans="2:8" ht="15"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6" t="s">
        <v>6</v>
      </c>
    </row>
    <row r="6" spans="2:8" ht="15">
      <c r="B6" s="7">
        <f aca="true" t="shared" si="0" ref="B6:H6">IF(AND(YEAR(jourfeb+MATCH(B5,$B$5:$H$5,FALSE)-1)=annee,MONTH(jourfeb+MATCH(B5,$B$5:$H$5,FALSE)-1)=$A$4),jourfeb+MATCH(B5,$B$5:$H$5,FALSE)-1,"")</f>
        <v>42401</v>
      </c>
      <c r="C6" s="7">
        <f t="shared" si="0"/>
        <v>42402</v>
      </c>
      <c r="D6" s="7">
        <f t="shared" si="0"/>
        <v>42403</v>
      </c>
      <c r="E6" s="7">
        <f t="shared" si="0"/>
        <v>42404</v>
      </c>
      <c r="F6" s="7">
        <f t="shared" si="0"/>
        <v>42405</v>
      </c>
      <c r="G6" s="7">
        <f t="shared" si="0"/>
        <v>42406</v>
      </c>
      <c r="H6" s="7">
        <f t="shared" si="0"/>
        <v>42407</v>
      </c>
    </row>
    <row r="7" spans="2:8" ht="45.75" customHeight="1">
      <c r="B7" s="1"/>
      <c r="C7" s="1"/>
      <c r="D7" s="1"/>
      <c r="E7" s="1"/>
      <c r="F7" s="1"/>
      <c r="G7" s="1"/>
      <c r="H7" s="1"/>
    </row>
    <row r="8" spans="2:8" ht="15">
      <c r="B8" s="7">
        <f>+H6+1</f>
        <v>42408</v>
      </c>
      <c r="C8" s="7">
        <f aca="true" t="shared" si="1" ref="C8:H8">+B8+1</f>
        <v>42409</v>
      </c>
      <c r="D8" s="7">
        <f t="shared" si="1"/>
        <v>42410</v>
      </c>
      <c r="E8" s="7">
        <f t="shared" si="1"/>
        <v>42411</v>
      </c>
      <c r="F8" s="7">
        <f t="shared" si="1"/>
        <v>42412</v>
      </c>
      <c r="G8" s="7">
        <f t="shared" si="1"/>
        <v>42413</v>
      </c>
      <c r="H8" s="7">
        <f t="shared" si="1"/>
        <v>42414</v>
      </c>
    </row>
    <row r="9" spans="2:8" ht="45.75" customHeight="1">
      <c r="B9" s="1"/>
      <c r="C9" s="1"/>
      <c r="D9" s="1"/>
      <c r="E9" s="1"/>
      <c r="F9" s="1"/>
      <c r="G9" s="1"/>
      <c r="H9" s="1"/>
    </row>
    <row r="10" spans="2:8" ht="15">
      <c r="B10" s="7">
        <f>+H8+1</f>
        <v>42415</v>
      </c>
      <c r="C10" s="7">
        <f aca="true" t="shared" si="2" ref="C10:H10">+B10+1</f>
        <v>42416</v>
      </c>
      <c r="D10" s="7">
        <f t="shared" si="2"/>
        <v>42417</v>
      </c>
      <c r="E10" s="7">
        <f t="shared" si="2"/>
        <v>42418</v>
      </c>
      <c r="F10" s="7">
        <f t="shared" si="2"/>
        <v>42419</v>
      </c>
      <c r="G10" s="7">
        <f t="shared" si="2"/>
        <v>42420</v>
      </c>
      <c r="H10" s="7">
        <f t="shared" si="2"/>
        <v>42421</v>
      </c>
    </row>
    <row r="11" spans="2:8" ht="45.75" customHeight="1">
      <c r="B11" s="1"/>
      <c r="C11" s="1"/>
      <c r="D11" s="1"/>
      <c r="E11" s="1"/>
      <c r="F11" s="1"/>
      <c r="G11" s="1"/>
      <c r="H11" s="1"/>
    </row>
    <row r="12" spans="2:8" ht="15">
      <c r="B12" s="7">
        <f>+H10+1</f>
        <v>42422</v>
      </c>
      <c r="C12" s="7">
        <f aca="true" t="shared" si="3" ref="C12:H12">+B12+1</f>
        <v>42423</v>
      </c>
      <c r="D12" s="7">
        <f t="shared" si="3"/>
        <v>42424</v>
      </c>
      <c r="E12" s="7">
        <f t="shared" si="3"/>
        <v>42425</v>
      </c>
      <c r="F12" s="7">
        <f t="shared" si="3"/>
        <v>42426</v>
      </c>
      <c r="G12" s="7">
        <f t="shared" si="3"/>
        <v>42427</v>
      </c>
      <c r="H12" s="7">
        <f t="shared" si="3"/>
        <v>42428</v>
      </c>
    </row>
    <row r="13" spans="2:8" ht="45.75" customHeight="1">
      <c r="B13" s="1"/>
      <c r="C13" s="1"/>
      <c r="D13" s="1"/>
      <c r="E13" s="1"/>
      <c r="F13" s="1"/>
      <c r="G13" s="1"/>
      <c r="H13" s="1"/>
    </row>
    <row r="14" spans="2:8" ht="15">
      <c r="B14" s="7">
        <f>_xlfn.IFERROR(IF(H12+1&lt;=_XLL.FIN.MOIS($H$6,0),H12+1,""),"")</f>
        <v>42429</v>
      </c>
      <c r="C14" s="7">
        <f aca="true" t="shared" si="4" ref="C14:H14">_xlfn.IFERROR(IF(B14+1&lt;=_XLL.FIN.MOIS($H$6,0),B14+1,""),"")</f>
      </c>
      <c r="D14" s="7">
        <f t="shared" si="4"/>
      </c>
      <c r="E14" s="7">
        <f t="shared" si="4"/>
      </c>
      <c r="F14" s="7">
        <f t="shared" si="4"/>
      </c>
      <c r="G14" s="7">
        <f t="shared" si="4"/>
      </c>
      <c r="H14" s="7">
        <f t="shared" si="4"/>
      </c>
    </row>
    <row r="15" spans="2:8" ht="45.75" customHeight="1">
      <c r="B15" s="1"/>
      <c r="C15" s="1"/>
      <c r="D15" s="1"/>
      <c r="E15" s="1"/>
      <c r="F15" s="1"/>
      <c r="G15" s="1"/>
      <c r="H15" s="1"/>
    </row>
    <row r="16" spans="2:8" ht="15">
      <c r="B16" s="7">
        <f>_xlfn.IFERROR(IF(H14+1&lt;=_XLL.FIN.MOIS($H$6,0),H14+1,""),"")</f>
      </c>
      <c r="C16" s="7">
        <f>_xlfn.IFERROR(IF(B16+1&lt;=_XLL.FIN.MOIS($H$6,0),B16+1,""),"")</f>
      </c>
      <c r="D16" s="11"/>
      <c r="E16" s="12"/>
      <c r="F16" s="12"/>
      <c r="G16" s="12"/>
      <c r="H16" s="16"/>
    </row>
    <row r="17" spans="2:8" ht="45.75" customHeight="1">
      <c r="B17" s="1"/>
      <c r="C17" s="1"/>
      <c r="D17" s="13"/>
      <c r="E17" s="14"/>
      <c r="F17" s="14"/>
      <c r="G17" s="14"/>
      <c r="H17" s="15"/>
    </row>
  </sheetData>
  <sheetProtection/>
  <mergeCells count="1">
    <mergeCell ref="B4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theme="3" tint="0.5999900102615356"/>
  </sheetPr>
  <dimension ref="A4:H17"/>
  <sheetViews>
    <sheetView workbookViewId="0" topLeftCell="A4">
      <selection activeCell="D6" sqref="D6"/>
    </sheetView>
  </sheetViews>
  <sheetFormatPr defaultColWidth="11.00390625" defaultRowHeight="15.75"/>
  <sheetData>
    <row r="3" ht="15.75" thickBot="1"/>
    <row r="4" spans="1:8" ht="88.5" customHeight="1" thickBot="1">
      <c r="A4" s="10">
        <v>3</v>
      </c>
      <c r="B4" s="17" t="str">
        <f>PROPER(TEXT(DATE(annee,A4,1),"mmmm aaaa"))</f>
        <v>Mars 2016</v>
      </c>
      <c r="C4" s="18"/>
      <c r="D4" s="18"/>
      <c r="E4" s="18"/>
      <c r="F4" s="18"/>
      <c r="G4" s="18"/>
      <c r="H4" s="19"/>
    </row>
    <row r="5" spans="2:8" ht="15"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6" t="s">
        <v>6</v>
      </c>
    </row>
    <row r="6" spans="2:8" ht="15">
      <c r="B6" s="7">
        <f aca="true" t="shared" si="0" ref="B6:H6">IF(AND(YEAR(jourmar+MATCH(B5,$B$5:$H$5,FALSE)-1)=annee,MONTH(jourmar+MATCH(B5,$B$5:$H$5,FALSE)-1)=$A$4),jourmar+MATCH(B5,$B$5:$H$5,FALSE)-1,"")</f>
      </c>
      <c r="C6" s="7">
        <f t="shared" si="0"/>
        <v>42430</v>
      </c>
      <c r="D6" s="1"/>
      <c r="E6" s="7">
        <f t="shared" si="0"/>
        <v>42432</v>
      </c>
      <c r="F6" s="7">
        <f t="shared" si="0"/>
        <v>42433</v>
      </c>
      <c r="G6" s="7">
        <f t="shared" si="0"/>
        <v>42434</v>
      </c>
      <c r="H6" s="7">
        <f t="shared" si="0"/>
        <v>42435</v>
      </c>
    </row>
    <row r="7" spans="2:8" ht="45.75" customHeight="1">
      <c r="B7" s="1"/>
      <c r="C7" s="1"/>
      <c r="D7" s="1"/>
      <c r="E7" s="1"/>
      <c r="F7" s="1"/>
      <c r="G7" s="1"/>
      <c r="H7" s="1"/>
    </row>
    <row r="8" spans="2:8" ht="15">
      <c r="B8" s="7">
        <f>+H6+1</f>
        <v>42436</v>
      </c>
      <c r="C8" s="7">
        <f aca="true" t="shared" si="1" ref="C8:H8">+B8+1</f>
        <v>42437</v>
      </c>
      <c r="D8" s="7">
        <f t="shared" si="1"/>
        <v>42438</v>
      </c>
      <c r="E8" s="7">
        <f t="shared" si="1"/>
        <v>42439</v>
      </c>
      <c r="F8" s="7">
        <f t="shared" si="1"/>
        <v>42440</v>
      </c>
      <c r="G8" s="7">
        <f t="shared" si="1"/>
        <v>42441</v>
      </c>
      <c r="H8" s="7">
        <f t="shared" si="1"/>
        <v>42442</v>
      </c>
    </row>
    <row r="9" spans="2:8" ht="45.75" customHeight="1">
      <c r="B9" s="1"/>
      <c r="C9" s="1"/>
      <c r="D9" s="1"/>
      <c r="E9" s="1"/>
      <c r="F9" s="1"/>
      <c r="G9" s="1"/>
      <c r="H9" s="1"/>
    </row>
    <row r="10" spans="2:8" ht="15">
      <c r="B10" s="7">
        <f>+H8+1</f>
        <v>42443</v>
      </c>
      <c r="C10" s="7">
        <f aca="true" t="shared" si="2" ref="C10:H10">+B10+1</f>
        <v>42444</v>
      </c>
      <c r="D10" s="7">
        <f t="shared" si="2"/>
        <v>42445</v>
      </c>
      <c r="E10" s="7">
        <f t="shared" si="2"/>
        <v>42446</v>
      </c>
      <c r="F10" s="7">
        <f t="shared" si="2"/>
        <v>42447</v>
      </c>
      <c r="G10" s="7">
        <f t="shared" si="2"/>
        <v>42448</v>
      </c>
      <c r="H10" s="7">
        <f t="shared" si="2"/>
        <v>42449</v>
      </c>
    </row>
    <row r="11" spans="2:8" ht="45.75" customHeight="1">
      <c r="B11" s="1"/>
      <c r="C11" s="1"/>
      <c r="D11" s="1"/>
      <c r="E11" s="1"/>
      <c r="F11" s="1"/>
      <c r="G11" s="1"/>
      <c r="H11" s="1"/>
    </row>
    <row r="12" spans="2:8" ht="15">
      <c r="B12" s="7">
        <f>+H10+1</f>
        <v>42450</v>
      </c>
      <c r="C12" s="7">
        <f aca="true" t="shared" si="3" ref="C12:H12">+B12+1</f>
        <v>42451</v>
      </c>
      <c r="D12" s="7">
        <f t="shared" si="3"/>
        <v>42452</v>
      </c>
      <c r="E12" s="7">
        <f t="shared" si="3"/>
        <v>42453</v>
      </c>
      <c r="F12" s="7">
        <f t="shared" si="3"/>
        <v>42454</v>
      </c>
      <c r="G12" s="7">
        <f t="shared" si="3"/>
        <v>42455</v>
      </c>
      <c r="H12" s="7">
        <f t="shared" si="3"/>
        <v>42456</v>
      </c>
    </row>
    <row r="13" spans="2:8" ht="45.75" customHeight="1">
      <c r="B13" s="1"/>
      <c r="C13" s="1"/>
      <c r="D13" s="1"/>
      <c r="E13" s="1"/>
      <c r="F13" s="1"/>
      <c r="G13" s="1"/>
      <c r="H13" s="1"/>
    </row>
    <row r="14" spans="2:8" ht="15">
      <c r="B14" s="7">
        <f>_xlfn.IFERROR(IF(H12+1&lt;=_XLL.FIN.MOIS($H$6,0),H12+1,""),"")</f>
        <v>42457</v>
      </c>
      <c r="C14" s="7">
        <f aca="true" t="shared" si="4" ref="C14:H14">_xlfn.IFERROR(IF(B14+1&lt;=_XLL.FIN.MOIS($H$6,0),B14+1,""),"")</f>
        <v>42458</v>
      </c>
      <c r="D14" s="7">
        <f t="shared" si="4"/>
        <v>42459</v>
      </c>
      <c r="E14" s="7">
        <f t="shared" si="4"/>
        <v>42460</v>
      </c>
      <c r="F14" s="7">
        <f t="shared" si="4"/>
      </c>
      <c r="G14" s="7">
        <f t="shared" si="4"/>
      </c>
      <c r="H14" s="7">
        <f t="shared" si="4"/>
      </c>
    </row>
    <row r="15" spans="2:8" ht="45.75" customHeight="1">
      <c r="B15" s="1"/>
      <c r="C15" s="1"/>
      <c r="D15" s="1"/>
      <c r="E15" s="1"/>
      <c r="F15" s="1"/>
      <c r="G15" s="1"/>
      <c r="H15" s="1"/>
    </row>
    <row r="16" spans="2:8" ht="15">
      <c r="B16" s="7">
        <f>_xlfn.IFERROR(IF(H14+1&lt;=_XLL.FIN.MOIS($H$6,0),H14+1,""),"")</f>
      </c>
      <c r="C16" s="7">
        <f>_xlfn.IFERROR(IF(B16+1&lt;=_XLL.FIN.MOIS($H$6,0),B16+1,""),"")</f>
      </c>
      <c r="D16" s="11"/>
      <c r="E16" s="12"/>
      <c r="F16" s="12"/>
      <c r="G16" s="12"/>
      <c r="H16" s="16"/>
    </row>
    <row r="17" spans="2:8" ht="45.75" customHeight="1">
      <c r="B17" s="1"/>
      <c r="C17" s="1"/>
      <c r="D17" s="13"/>
      <c r="E17" s="14"/>
      <c r="F17" s="14"/>
      <c r="G17" s="14"/>
      <c r="H17" s="15"/>
    </row>
  </sheetData>
  <sheetProtection/>
  <mergeCells count="1">
    <mergeCell ref="B4:H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4:H17"/>
  <sheetViews>
    <sheetView workbookViewId="0" topLeftCell="A4">
      <selection activeCell="L13" sqref="L13"/>
    </sheetView>
  </sheetViews>
  <sheetFormatPr defaultColWidth="11.00390625" defaultRowHeight="15.75"/>
  <sheetData>
    <row r="3" ht="15.75" thickBot="1"/>
    <row r="4" spans="1:8" ht="88.5" customHeight="1" thickBot="1">
      <c r="A4" s="10">
        <v>4</v>
      </c>
      <c r="B4" s="17" t="str">
        <f>PROPER(TEXT(DATE(annee,A4,1),"mmmm aaaa"))</f>
        <v>Avril 2016</v>
      </c>
      <c r="C4" s="18"/>
      <c r="D4" s="18"/>
      <c r="E4" s="18"/>
      <c r="F4" s="18"/>
      <c r="G4" s="18"/>
      <c r="H4" s="19"/>
    </row>
    <row r="5" spans="2:8" ht="15"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6" t="s">
        <v>6</v>
      </c>
    </row>
    <row r="6" spans="2:8" ht="15">
      <c r="B6" s="7">
        <f aca="true" t="shared" si="0" ref="B6:H6">IF(AND(YEAR(jourapr+MATCH(B5,$B$5:$H$5,FALSE)-1)=annee,MONTH(jourapr+MATCH(B5,$B$5:$H$5,FALSE)-1)=$A$4),jourapr+MATCH(B5,$B$5:$H$5,FALSE)-1,"")</f>
      </c>
      <c r="C6" s="7">
        <f t="shared" si="0"/>
      </c>
      <c r="D6" s="7">
        <f t="shared" si="0"/>
      </c>
      <c r="E6" s="7">
        <f t="shared" si="0"/>
      </c>
      <c r="F6" s="7">
        <f t="shared" si="0"/>
        <v>42461</v>
      </c>
      <c r="G6" s="7">
        <f t="shared" si="0"/>
        <v>42462</v>
      </c>
      <c r="H6" s="7">
        <f t="shared" si="0"/>
        <v>42463</v>
      </c>
    </row>
    <row r="7" spans="2:8" ht="45.75" customHeight="1">
      <c r="B7" s="1"/>
      <c r="C7" s="1"/>
      <c r="D7" s="1"/>
      <c r="E7" s="1"/>
      <c r="F7" s="1"/>
      <c r="G7" s="1"/>
      <c r="H7" s="1"/>
    </row>
    <row r="8" spans="2:8" ht="15">
      <c r="B8" s="7">
        <f>+H6+1</f>
        <v>42464</v>
      </c>
      <c r="C8" s="7">
        <f aca="true" t="shared" si="1" ref="C8:H8">+B8+1</f>
        <v>42465</v>
      </c>
      <c r="D8" s="7">
        <f t="shared" si="1"/>
        <v>42466</v>
      </c>
      <c r="E8" s="7">
        <f t="shared" si="1"/>
        <v>42467</v>
      </c>
      <c r="F8" s="7">
        <f t="shared" si="1"/>
        <v>42468</v>
      </c>
      <c r="G8" s="7">
        <f t="shared" si="1"/>
        <v>42469</v>
      </c>
      <c r="H8" s="7">
        <f t="shared" si="1"/>
        <v>42470</v>
      </c>
    </row>
    <row r="9" spans="2:8" ht="45.75" customHeight="1">
      <c r="B9" s="1"/>
      <c r="C9" s="1"/>
      <c r="D9" s="1"/>
      <c r="E9" s="1"/>
      <c r="F9" s="1"/>
      <c r="G9" s="1"/>
      <c r="H9" s="1"/>
    </row>
    <row r="10" spans="2:8" ht="15">
      <c r="B10" s="7">
        <f>+H8+1</f>
        <v>42471</v>
      </c>
      <c r="C10" s="7">
        <f aca="true" t="shared" si="2" ref="C10:H10">+B10+1</f>
        <v>42472</v>
      </c>
      <c r="D10" s="7">
        <f t="shared" si="2"/>
        <v>42473</v>
      </c>
      <c r="E10" s="7">
        <f t="shared" si="2"/>
        <v>42474</v>
      </c>
      <c r="F10" s="7">
        <f t="shared" si="2"/>
        <v>42475</v>
      </c>
      <c r="G10" s="7">
        <f t="shared" si="2"/>
        <v>42476</v>
      </c>
      <c r="H10" s="7">
        <f t="shared" si="2"/>
        <v>42477</v>
      </c>
    </row>
    <row r="11" spans="2:8" ht="45.75" customHeight="1">
      <c r="B11" s="1"/>
      <c r="C11" s="1"/>
      <c r="D11" s="1"/>
      <c r="E11" s="1"/>
      <c r="F11" s="1"/>
      <c r="G11" s="1"/>
      <c r="H11" s="1"/>
    </row>
    <row r="12" spans="2:8" ht="15">
      <c r="B12" s="7">
        <f>+H10+1</f>
        <v>42478</v>
      </c>
      <c r="C12" s="7">
        <f aca="true" t="shared" si="3" ref="C12:H12">+B12+1</f>
        <v>42479</v>
      </c>
      <c r="D12" s="7">
        <f t="shared" si="3"/>
        <v>42480</v>
      </c>
      <c r="E12" s="7">
        <f t="shared" si="3"/>
        <v>42481</v>
      </c>
      <c r="F12" s="7">
        <f t="shared" si="3"/>
        <v>42482</v>
      </c>
      <c r="G12" s="7">
        <f t="shared" si="3"/>
        <v>42483</v>
      </c>
      <c r="H12" s="7">
        <f t="shared" si="3"/>
        <v>42484</v>
      </c>
    </row>
    <row r="13" spans="2:8" ht="45.75" customHeight="1">
      <c r="B13" s="1"/>
      <c r="C13" s="1"/>
      <c r="D13" s="1"/>
      <c r="E13" s="1"/>
      <c r="F13" s="1"/>
      <c r="G13" s="1"/>
      <c r="H13" s="1"/>
    </row>
    <row r="14" spans="2:8" ht="15">
      <c r="B14" s="7">
        <f>_xlfn.IFERROR(IF(H12+1&lt;=_XLL.FIN.MOIS($H$6,0),H12+1,""),"")</f>
        <v>42485</v>
      </c>
      <c r="C14" s="7">
        <f aca="true" t="shared" si="4" ref="C14:H14">_xlfn.IFERROR(IF(B14+1&lt;=_XLL.FIN.MOIS($H$6,0),B14+1,""),"")</f>
        <v>42486</v>
      </c>
      <c r="D14" s="7">
        <f t="shared" si="4"/>
        <v>42487</v>
      </c>
      <c r="E14" s="7">
        <f t="shared" si="4"/>
        <v>42488</v>
      </c>
      <c r="F14" s="7">
        <f t="shared" si="4"/>
        <v>42489</v>
      </c>
      <c r="G14" s="7">
        <f t="shared" si="4"/>
        <v>42490</v>
      </c>
      <c r="H14" s="7">
        <f t="shared" si="4"/>
      </c>
    </row>
    <row r="15" spans="2:8" ht="45.75" customHeight="1">
      <c r="B15" s="1"/>
      <c r="C15" s="1"/>
      <c r="D15" s="1"/>
      <c r="E15" s="1"/>
      <c r="F15" s="1"/>
      <c r="G15" s="1"/>
      <c r="H15" s="1"/>
    </row>
    <row r="16" spans="2:8" ht="15">
      <c r="B16" s="7">
        <f>_xlfn.IFERROR(IF(H14+1&lt;=_XLL.FIN.MOIS($H$6,0),H14+1,""),"")</f>
      </c>
      <c r="C16" s="7">
        <f>_xlfn.IFERROR(IF(B16+1&lt;=_XLL.FIN.MOIS($H$6,0),B16+1,""),"")</f>
      </c>
      <c r="D16" s="11"/>
      <c r="E16" s="12"/>
      <c r="F16" s="12"/>
      <c r="G16" s="12"/>
      <c r="H16" s="16"/>
    </row>
    <row r="17" spans="2:8" ht="45.75" customHeight="1">
      <c r="B17" s="1"/>
      <c r="C17" s="1"/>
      <c r="D17" s="13"/>
      <c r="E17" s="14"/>
      <c r="F17" s="14"/>
      <c r="G17" s="14"/>
      <c r="H17" s="15"/>
    </row>
  </sheetData>
  <sheetProtection/>
  <mergeCells count="1">
    <mergeCell ref="B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tabColor theme="3" tint="0.5999900102615356"/>
  </sheetPr>
  <dimension ref="A4:H17"/>
  <sheetViews>
    <sheetView workbookViewId="0" topLeftCell="A4">
      <selection activeCell="D6" sqref="D6"/>
    </sheetView>
  </sheetViews>
  <sheetFormatPr defaultColWidth="11.00390625" defaultRowHeight="15.75"/>
  <sheetData>
    <row r="3" ht="15.75" thickBot="1"/>
    <row r="4" spans="1:8" ht="88.5" customHeight="1" thickBot="1">
      <c r="A4" s="10">
        <v>5</v>
      </c>
      <c r="B4" s="17" t="str">
        <f>PROPER(TEXT(DATE(annee,A4,1),"mmmm aaaa"))</f>
        <v>Mai 2016</v>
      </c>
      <c r="C4" s="18"/>
      <c r="D4" s="18"/>
      <c r="E4" s="18"/>
      <c r="F4" s="18"/>
      <c r="G4" s="18"/>
      <c r="H4" s="19"/>
    </row>
    <row r="5" spans="2:8" ht="15"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6" t="s">
        <v>6</v>
      </c>
    </row>
    <row r="6" spans="2:8" ht="15">
      <c r="B6" s="7">
        <f aca="true" t="shared" si="0" ref="B6:H6">IF(AND(YEAR(jourmai+MATCH(B5,$B$5:$H$5,FALSE)-1)=annee,MONTH(jourmai+MATCH(B5,$B$5:$H$5,FALSE)-1)=$A$4),jourmai+MATCH(B5,$B$5:$H$5,FALSE)-1,"")</f>
      </c>
      <c r="C6" s="7">
        <f t="shared" si="0"/>
      </c>
      <c r="D6" s="1"/>
      <c r="E6" s="7">
        <f t="shared" si="0"/>
      </c>
      <c r="F6" s="7">
        <f t="shared" si="0"/>
      </c>
      <c r="G6" s="7">
        <f t="shared" si="0"/>
      </c>
      <c r="H6" s="7">
        <f t="shared" si="0"/>
        <v>42491</v>
      </c>
    </row>
    <row r="7" spans="2:8" ht="45.75" customHeight="1">
      <c r="B7" s="1"/>
      <c r="C7" s="1"/>
      <c r="D7" s="1"/>
      <c r="E7" s="1"/>
      <c r="F7" s="1"/>
      <c r="G7" s="1"/>
      <c r="H7" s="1"/>
    </row>
    <row r="8" spans="2:8" ht="15">
      <c r="B8" s="7">
        <f>+H6+1</f>
        <v>42492</v>
      </c>
      <c r="C8" s="7">
        <f aca="true" t="shared" si="1" ref="C8:H8">+B8+1</f>
        <v>42493</v>
      </c>
      <c r="D8" s="7">
        <f t="shared" si="1"/>
        <v>42494</v>
      </c>
      <c r="E8" s="7">
        <f t="shared" si="1"/>
        <v>42495</v>
      </c>
      <c r="F8" s="7">
        <f t="shared" si="1"/>
        <v>42496</v>
      </c>
      <c r="G8" s="7">
        <f t="shared" si="1"/>
        <v>42497</v>
      </c>
      <c r="H8" s="7">
        <f t="shared" si="1"/>
        <v>42498</v>
      </c>
    </row>
    <row r="9" spans="2:8" ht="45.75" customHeight="1">
      <c r="B9" s="1"/>
      <c r="C9" s="1"/>
      <c r="D9" s="1"/>
      <c r="E9" s="1"/>
      <c r="F9" s="1"/>
      <c r="G9" s="1"/>
      <c r="H9" s="1"/>
    </row>
    <row r="10" spans="2:8" ht="15">
      <c r="B10" s="7">
        <f>+H8+1</f>
        <v>42499</v>
      </c>
      <c r="C10" s="7">
        <f aca="true" t="shared" si="2" ref="C10:H10">+B10+1</f>
        <v>42500</v>
      </c>
      <c r="D10" s="7">
        <f t="shared" si="2"/>
        <v>42501</v>
      </c>
      <c r="E10" s="7">
        <f t="shared" si="2"/>
        <v>42502</v>
      </c>
      <c r="F10" s="7">
        <f t="shared" si="2"/>
        <v>42503</v>
      </c>
      <c r="G10" s="7">
        <f t="shared" si="2"/>
        <v>42504</v>
      </c>
      <c r="H10" s="7">
        <f t="shared" si="2"/>
        <v>42505</v>
      </c>
    </row>
    <row r="11" spans="2:8" ht="45.75" customHeight="1">
      <c r="B11" s="1"/>
      <c r="C11" s="1"/>
      <c r="D11" s="1"/>
      <c r="E11" s="1"/>
      <c r="F11" s="1"/>
      <c r="G11" s="1"/>
      <c r="H11" s="1"/>
    </row>
    <row r="12" spans="2:8" ht="15">
      <c r="B12" s="7">
        <f>+H10+1</f>
        <v>42506</v>
      </c>
      <c r="C12" s="7">
        <f aca="true" t="shared" si="3" ref="C12:H12">+B12+1</f>
        <v>42507</v>
      </c>
      <c r="D12" s="7">
        <f t="shared" si="3"/>
        <v>42508</v>
      </c>
      <c r="E12" s="7">
        <f t="shared" si="3"/>
        <v>42509</v>
      </c>
      <c r="F12" s="7">
        <f t="shared" si="3"/>
        <v>42510</v>
      </c>
      <c r="G12" s="7">
        <f t="shared" si="3"/>
        <v>42511</v>
      </c>
      <c r="H12" s="7">
        <f t="shared" si="3"/>
        <v>42512</v>
      </c>
    </row>
    <row r="13" spans="2:8" ht="45.75" customHeight="1">
      <c r="B13" s="1"/>
      <c r="C13" s="1"/>
      <c r="D13" s="1"/>
      <c r="E13" s="1"/>
      <c r="F13" s="1"/>
      <c r="G13" s="1"/>
      <c r="H13" s="1"/>
    </row>
    <row r="14" spans="2:8" ht="15">
      <c r="B14" s="7">
        <f>_xlfn.IFERROR(IF(H12+1&lt;=_XLL.FIN.MOIS($H$6,0),H12+1,""),"")</f>
        <v>42513</v>
      </c>
      <c r="C14" s="7">
        <f aca="true" t="shared" si="4" ref="C14:H14">_xlfn.IFERROR(IF(B14+1&lt;=_XLL.FIN.MOIS($H$6,0),B14+1,""),"")</f>
        <v>42514</v>
      </c>
      <c r="D14" s="7">
        <f t="shared" si="4"/>
        <v>42515</v>
      </c>
      <c r="E14" s="7">
        <f t="shared" si="4"/>
        <v>42516</v>
      </c>
      <c r="F14" s="7">
        <f t="shared" si="4"/>
        <v>42517</v>
      </c>
      <c r="G14" s="7">
        <f t="shared" si="4"/>
        <v>42518</v>
      </c>
      <c r="H14" s="7">
        <f t="shared" si="4"/>
        <v>42519</v>
      </c>
    </row>
    <row r="15" spans="2:8" ht="45.75" customHeight="1">
      <c r="B15" s="1"/>
      <c r="C15" s="1"/>
      <c r="D15" s="1"/>
      <c r="E15" s="1"/>
      <c r="F15" s="1"/>
      <c r="G15" s="1"/>
      <c r="H15" s="1"/>
    </row>
    <row r="16" spans="2:8" ht="15">
      <c r="B16" s="7">
        <f>_xlfn.IFERROR(IF(H14+1&lt;=_XLL.FIN.MOIS($H$6,0),H14+1,""),"")</f>
        <v>42520</v>
      </c>
      <c r="C16" s="7">
        <f>_xlfn.IFERROR(IF(B16+1&lt;=_XLL.FIN.MOIS($H$6,0),B16+1,""),"")</f>
        <v>42521</v>
      </c>
      <c r="D16" s="11"/>
      <c r="E16" s="12"/>
      <c r="F16" s="12"/>
      <c r="G16" s="12"/>
      <c r="H16" s="16"/>
    </row>
    <row r="17" spans="2:8" ht="45.75" customHeight="1">
      <c r="B17" s="1"/>
      <c r="C17" s="1"/>
      <c r="D17" s="13"/>
      <c r="E17" s="14"/>
      <c r="F17" s="14"/>
      <c r="G17" s="14"/>
      <c r="H17" s="15"/>
    </row>
  </sheetData>
  <sheetProtection/>
  <mergeCells count="1">
    <mergeCell ref="B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4:H17"/>
  <sheetViews>
    <sheetView workbookViewId="0" topLeftCell="A4">
      <selection activeCell="B4" sqref="B4:H17"/>
    </sheetView>
  </sheetViews>
  <sheetFormatPr defaultColWidth="11.00390625" defaultRowHeight="15.75"/>
  <sheetData>
    <row r="3" ht="15.75" thickBot="1"/>
    <row r="4" spans="1:8" ht="88.5" customHeight="1" thickBot="1">
      <c r="A4" s="10">
        <v>6</v>
      </c>
      <c r="B4" s="17" t="str">
        <f>PROPER(TEXT(DATE(annee,A4,1),"mmmm aaaa"))</f>
        <v>Juin 2016</v>
      </c>
      <c r="C4" s="18"/>
      <c r="D4" s="18"/>
      <c r="E4" s="18"/>
      <c r="F4" s="18"/>
      <c r="G4" s="18"/>
      <c r="H4" s="19"/>
    </row>
    <row r="5" spans="2:8" ht="15"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6" t="s">
        <v>6</v>
      </c>
    </row>
    <row r="6" spans="2:8" ht="15">
      <c r="B6" s="7">
        <f aca="true" t="shared" si="0" ref="B6:H6">IF(AND(YEAR(jourjun+MATCH(B5,$B$5:$H$5,FALSE)-1)=annee,MONTH(jourjun+MATCH(B5,$B$5:$H$5,FALSE)-1)=$A$4),jourjun+MATCH(B5,$B$5:$H$5,FALSE)-1,"")</f>
      </c>
      <c r="C6" s="7">
        <f t="shared" si="0"/>
      </c>
      <c r="D6" s="7">
        <f t="shared" si="0"/>
        <v>42522</v>
      </c>
      <c r="E6" s="7">
        <f t="shared" si="0"/>
        <v>42523</v>
      </c>
      <c r="F6" s="7">
        <f t="shared" si="0"/>
        <v>42524</v>
      </c>
      <c r="G6" s="7">
        <f t="shared" si="0"/>
        <v>42525</v>
      </c>
      <c r="H6" s="7">
        <f t="shared" si="0"/>
        <v>42526</v>
      </c>
    </row>
    <row r="7" spans="2:8" ht="45.75" customHeight="1">
      <c r="B7" s="1"/>
      <c r="C7" s="1"/>
      <c r="D7" s="1"/>
      <c r="E7" s="1"/>
      <c r="F7" s="1"/>
      <c r="G7" s="1"/>
      <c r="H7" s="1"/>
    </row>
    <row r="8" spans="2:8" ht="15">
      <c r="B8" s="7">
        <f>+H6+1</f>
        <v>42527</v>
      </c>
      <c r="C8" s="7">
        <f aca="true" t="shared" si="1" ref="C8:H8">+B8+1</f>
        <v>42528</v>
      </c>
      <c r="D8" s="7">
        <f t="shared" si="1"/>
        <v>42529</v>
      </c>
      <c r="E8" s="7">
        <f t="shared" si="1"/>
        <v>42530</v>
      </c>
      <c r="F8" s="7">
        <f t="shared" si="1"/>
        <v>42531</v>
      </c>
      <c r="G8" s="7">
        <f t="shared" si="1"/>
        <v>42532</v>
      </c>
      <c r="H8" s="7">
        <f t="shared" si="1"/>
        <v>42533</v>
      </c>
    </row>
    <row r="9" spans="2:8" ht="45.75" customHeight="1">
      <c r="B9" s="1"/>
      <c r="C9" s="1"/>
      <c r="D9" s="1"/>
      <c r="E9" s="1"/>
      <c r="F9" s="1"/>
      <c r="G9" s="1"/>
      <c r="H9" s="1"/>
    </row>
    <row r="10" spans="2:8" ht="15">
      <c r="B10" s="7">
        <f>+H8+1</f>
        <v>42534</v>
      </c>
      <c r="C10" s="7">
        <f aca="true" t="shared" si="2" ref="C10:H10">+B10+1</f>
        <v>42535</v>
      </c>
      <c r="D10" s="7">
        <f t="shared" si="2"/>
        <v>42536</v>
      </c>
      <c r="E10" s="7">
        <f t="shared" si="2"/>
        <v>42537</v>
      </c>
      <c r="F10" s="7">
        <f t="shared" si="2"/>
        <v>42538</v>
      </c>
      <c r="G10" s="7">
        <f t="shared" si="2"/>
        <v>42539</v>
      </c>
      <c r="H10" s="7">
        <f t="shared" si="2"/>
        <v>42540</v>
      </c>
    </row>
    <row r="11" spans="2:8" ht="45.75" customHeight="1">
      <c r="B11" s="1"/>
      <c r="C11" s="1"/>
      <c r="D11" s="1"/>
      <c r="E11" s="1"/>
      <c r="F11" s="1"/>
      <c r="G11" s="1"/>
      <c r="H11" s="1"/>
    </row>
    <row r="12" spans="2:8" ht="15">
      <c r="B12" s="7">
        <f>+H10+1</f>
        <v>42541</v>
      </c>
      <c r="C12" s="7">
        <f aca="true" t="shared" si="3" ref="C12:H12">+B12+1</f>
        <v>42542</v>
      </c>
      <c r="D12" s="7">
        <f t="shared" si="3"/>
        <v>42543</v>
      </c>
      <c r="E12" s="7">
        <f t="shared" si="3"/>
        <v>42544</v>
      </c>
      <c r="F12" s="7">
        <f t="shared" si="3"/>
        <v>42545</v>
      </c>
      <c r="G12" s="7">
        <f t="shared" si="3"/>
        <v>42546</v>
      </c>
      <c r="H12" s="7">
        <f t="shared" si="3"/>
        <v>42547</v>
      </c>
    </row>
    <row r="13" spans="2:8" ht="45.75" customHeight="1">
      <c r="B13" s="1"/>
      <c r="C13" s="1"/>
      <c r="D13" s="1"/>
      <c r="E13" s="1"/>
      <c r="F13" s="1"/>
      <c r="G13" s="1"/>
      <c r="H13" s="1"/>
    </row>
    <row r="14" spans="2:8" ht="15">
      <c r="B14" s="7">
        <f>_xlfn.IFERROR(IF(H12+1&lt;=_XLL.FIN.MOIS($H$6,0),H12+1,""),"")</f>
        <v>42548</v>
      </c>
      <c r="C14" s="7">
        <f aca="true" t="shared" si="4" ref="C14:H14">_xlfn.IFERROR(IF(B14+1&lt;=_XLL.FIN.MOIS($H$6,0),B14+1,""),"")</f>
        <v>42549</v>
      </c>
      <c r="D14" s="7">
        <f t="shared" si="4"/>
        <v>42550</v>
      </c>
      <c r="E14" s="7">
        <f t="shared" si="4"/>
        <v>42551</v>
      </c>
      <c r="F14" s="7">
        <f t="shared" si="4"/>
      </c>
      <c r="G14" s="7">
        <f t="shared" si="4"/>
      </c>
      <c r="H14" s="7">
        <f t="shared" si="4"/>
      </c>
    </row>
    <row r="15" spans="2:8" ht="45.75" customHeight="1">
      <c r="B15" s="1"/>
      <c r="C15" s="1"/>
      <c r="D15" s="1"/>
      <c r="E15" s="1"/>
      <c r="F15" s="1"/>
      <c r="G15" s="1"/>
      <c r="H15" s="1"/>
    </row>
    <row r="16" spans="2:8" ht="15">
      <c r="B16" s="7">
        <f>_xlfn.IFERROR(IF(H14+1&lt;=_XLL.FIN.MOIS($H$6,0),H14+1,""),"")</f>
      </c>
      <c r="C16" s="7">
        <f>_xlfn.IFERROR(IF(B16+1&lt;=_XLL.FIN.MOIS($H$6,0),B16+1,""),"")</f>
      </c>
      <c r="D16" s="11"/>
      <c r="E16" s="12"/>
      <c r="F16" s="12"/>
      <c r="G16" s="12"/>
      <c r="H16" s="16"/>
    </row>
    <row r="17" spans="2:8" ht="45.75" customHeight="1">
      <c r="B17" s="1"/>
      <c r="C17" s="1"/>
      <c r="D17" s="13"/>
      <c r="E17" s="14"/>
      <c r="F17" s="14"/>
      <c r="G17" s="14"/>
      <c r="H17" s="15"/>
    </row>
  </sheetData>
  <sheetProtection/>
  <mergeCells count="1">
    <mergeCell ref="B4:H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tabColor theme="3" tint="0.5999900102615356"/>
  </sheetPr>
  <dimension ref="A4:H17"/>
  <sheetViews>
    <sheetView workbookViewId="0" topLeftCell="A1">
      <selection activeCell="D6" sqref="D6"/>
    </sheetView>
  </sheetViews>
  <sheetFormatPr defaultColWidth="11.00390625" defaultRowHeight="15.75"/>
  <sheetData>
    <row r="3" ht="15.75" thickBot="1"/>
    <row r="4" spans="1:8" ht="88.5" customHeight="1" thickBot="1">
      <c r="A4" s="10">
        <v>7</v>
      </c>
      <c r="B4" s="17" t="str">
        <f>PROPER(TEXT(DATE(annee,A4,1),"mmmm aaaa"))</f>
        <v>Juillet 2016</v>
      </c>
      <c r="C4" s="18"/>
      <c r="D4" s="18"/>
      <c r="E4" s="18"/>
      <c r="F4" s="18"/>
      <c r="G4" s="18"/>
      <c r="H4" s="19"/>
    </row>
    <row r="5" spans="2:8" ht="15"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6" t="s">
        <v>6</v>
      </c>
    </row>
    <row r="6" spans="2:8" ht="15">
      <c r="B6" s="7">
        <f aca="true" t="shared" si="0" ref="B6:H6">IF(AND(YEAR(jourjul+MATCH(B5,$B$5:$H$5,FALSE)-1)=annee,MONTH(jourjul+MATCH(B5,$B$5:$H$5,FALSE)-1)=$A$4),jourjul+MATCH(B5,$B$5:$H$5,FALSE)-1,"")</f>
      </c>
      <c r="C6" s="7">
        <f t="shared" si="0"/>
      </c>
      <c r="D6" s="1"/>
      <c r="E6" s="7">
        <f t="shared" si="0"/>
      </c>
      <c r="F6" s="7">
        <f t="shared" si="0"/>
        <v>42552</v>
      </c>
      <c r="G6" s="7">
        <f t="shared" si="0"/>
        <v>42553</v>
      </c>
      <c r="H6" s="7">
        <f t="shared" si="0"/>
        <v>42554</v>
      </c>
    </row>
    <row r="7" spans="2:8" ht="45.75" customHeight="1">
      <c r="B7" s="1"/>
      <c r="C7" s="1"/>
      <c r="D7" s="1"/>
      <c r="E7" s="1"/>
      <c r="F7" s="1"/>
      <c r="G7" s="1"/>
      <c r="H7" s="1"/>
    </row>
    <row r="8" spans="2:8" ht="15">
      <c r="B8" s="7">
        <f>+H6+1</f>
        <v>42555</v>
      </c>
      <c r="C8" s="7">
        <f aca="true" t="shared" si="1" ref="C8:H8">+B8+1</f>
        <v>42556</v>
      </c>
      <c r="D8" s="7">
        <f t="shared" si="1"/>
        <v>42557</v>
      </c>
      <c r="E8" s="7">
        <f t="shared" si="1"/>
        <v>42558</v>
      </c>
      <c r="F8" s="7">
        <f t="shared" si="1"/>
        <v>42559</v>
      </c>
      <c r="G8" s="7">
        <f t="shared" si="1"/>
        <v>42560</v>
      </c>
      <c r="H8" s="7">
        <f t="shared" si="1"/>
        <v>42561</v>
      </c>
    </row>
    <row r="9" spans="2:8" ht="45.75" customHeight="1">
      <c r="B9" s="1"/>
      <c r="C9" s="1"/>
      <c r="D9" s="1"/>
      <c r="E9" s="1"/>
      <c r="F9" s="1"/>
      <c r="G9" s="1"/>
      <c r="H9" s="1"/>
    </row>
    <row r="10" spans="2:8" ht="15">
      <c r="B10" s="7">
        <f>+H8+1</f>
        <v>42562</v>
      </c>
      <c r="C10" s="7">
        <f aca="true" t="shared" si="2" ref="C10:H10">+B10+1</f>
        <v>42563</v>
      </c>
      <c r="D10" s="7">
        <f t="shared" si="2"/>
        <v>42564</v>
      </c>
      <c r="E10" s="7">
        <f t="shared" si="2"/>
        <v>42565</v>
      </c>
      <c r="F10" s="7">
        <f t="shared" si="2"/>
        <v>42566</v>
      </c>
      <c r="G10" s="7">
        <f t="shared" si="2"/>
        <v>42567</v>
      </c>
      <c r="H10" s="7">
        <f t="shared" si="2"/>
        <v>42568</v>
      </c>
    </row>
    <row r="11" spans="2:8" ht="45.75" customHeight="1">
      <c r="B11" s="1"/>
      <c r="C11" s="1"/>
      <c r="D11" s="1"/>
      <c r="E11" s="1"/>
      <c r="F11" s="1"/>
      <c r="G11" s="1"/>
      <c r="H11" s="1"/>
    </row>
    <row r="12" spans="2:8" ht="15">
      <c r="B12" s="7">
        <f>+H10+1</f>
        <v>42569</v>
      </c>
      <c r="C12" s="7">
        <f aca="true" t="shared" si="3" ref="C12:H12">+B12+1</f>
        <v>42570</v>
      </c>
      <c r="D12" s="7">
        <f t="shared" si="3"/>
        <v>42571</v>
      </c>
      <c r="E12" s="7">
        <f t="shared" si="3"/>
        <v>42572</v>
      </c>
      <c r="F12" s="7">
        <f t="shared" si="3"/>
        <v>42573</v>
      </c>
      <c r="G12" s="7">
        <f t="shared" si="3"/>
        <v>42574</v>
      </c>
      <c r="H12" s="7">
        <f t="shared" si="3"/>
        <v>42575</v>
      </c>
    </row>
    <row r="13" spans="2:8" ht="45.75" customHeight="1">
      <c r="B13" s="1"/>
      <c r="C13" s="1"/>
      <c r="D13" s="1"/>
      <c r="E13" s="1"/>
      <c r="F13" s="1"/>
      <c r="G13" s="1"/>
      <c r="H13" s="1"/>
    </row>
    <row r="14" spans="2:8" ht="15">
      <c r="B14" s="7">
        <f>_xlfn.IFERROR(IF(H12+1&lt;=_XLL.FIN.MOIS($H$6,0),H12+1,""),"")</f>
        <v>42576</v>
      </c>
      <c r="C14" s="7">
        <f aca="true" t="shared" si="4" ref="C14:H14">_xlfn.IFERROR(IF(B14+1&lt;=_XLL.FIN.MOIS($H$6,0),B14+1,""),"")</f>
        <v>42577</v>
      </c>
      <c r="D14" s="7">
        <f t="shared" si="4"/>
        <v>42578</v>
      </c>
      <c r="E14" s="7">
        <f t="shared" si="4"/>
        <v>42579</v>
      </c>
      <c r="F14" s="7">
        <f t="shared" si="4"/>
        <v>42580</v>
      </c>
      <c r="G14" s="7">
        <f t="shared" si="4"/>
        <v>42581</v>
      </c>
      <c r="H14" s="7">
        <f t="shared" si="4"/>
        <v>42582</v>
      </c>
    </row>
    <row r="15" spans="2:8" ht="45.75" customHeight="1">
      <c r="B15" s="1"/>
      <c r="C15" s="1"/>
      <c r="D15" s="1"/>
      <c r="E15" s="1"/>
      <c r="F15" s="1"/>
      <c r="G15" s="1"/>
      <c r="H15" s="1"/>
    </row>
    <row r="16" spans="2:8" ht="15">
      <c r="B16" s="7">
        <f>_xlfn.IFERROR(IF(H14+1&lt;=_XLL.FIN.MOIS($H$6,0),H14+1,""),"")</f>
      </c>
      <c r="C16" s="7">
        <f>_xlfn.IFERROR(IF(B16+1&lt;=_XLL.FIN.MOIS($H$6,0),B16+1,""),"")</f>
      </c>
      <c r="D16" s="11"/>
      <c r="E16" s="12"/>
      <c r="F16" s="12"/>
      <c r="G16" s="12"/>
      <c r="H16" s="16"/>
    </row>
    <row r="17" spans="2:8" ht="45.75" customHeight="1">
      <c r="B17" s="1"/>
      <c r="C17" s="1"/>
      <c r="D17" s="13"/>
      <c r="E17" s="14"/>
      <c r="F17" s="14"/>
      <c r="G17" s="14"/>
      <c r="H17" s="15"/>
    </row>
  </sheetData>
  <sheetProtection/>
  <mergeCells count="1">
    <mergeCell ref="B4:H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4:H17"/>
  <sheetViews>
    <sheetView workbookViewId="0" topLeftCell="A1">
      <selection activeCell="B4" sqref="B4:H17"/>
    </sheetView>
  </sheetViews>
  <sheetFormatPr defaultColWidth="11.00390625" defaultRowHeight="15.75"/>
  <sheetData>
    <row r="3" ht="15.75" thickBot="1"/>
    <row r="4" spans="1:8" ht="88.5" customHeight="1" thickBot="1">
      <c r="A4" s="10">
        <v>8</v>
      </c>
      <c r="B4" s="17" t="str">
        <f>PROPER(TEXT(DATE(annee,A4,1),"mmmm aaaa"))</f>
        <v>Août 2016</v>
      </c>
      <c r="C4" s="18"/>
      <c r="D4" s="18"/>
      <c r="E4" s="18"/>
      <c r="F4" s="18"/>
      <c r="G4" s="18"/>
      <c r="H4" s="19"/>
    </row>
    <row r="5" spans="2:8" ht="15"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6" t="s">
        <v>6</v>
      </c>
    </row>
    <row r="6" spans="2:8" ht="15">
      <c r="B6" s="7">
        <f aca="true" t="shared" si="0" ref="B6:H6">IF(AND(YEAR(jouraug+MATCH(B5,$B$5:$H$5,FALSE)-1)=annee,MONTH(jouraug+MATCH(B5,$B$5:$H$5,FALSE)-1)=$A$4),jouraug+MATCH(B5,$B$5:$H$5,FALSE)-1,"")</f>
        <v>42583</v>
      </c>
      <c r="C6" s="7">
        <f t="shared" si="0"/>
        <v>42584</v>
      </c>
      <c r="D6" s="7">
        <f t="shared" si="0"/>
        <v>42585</v>
      </c>
      <c r="E6" s="7">
        <f t="shared" si="0"/>
        <v>42586</v>
      </c>
      <c r="F6" s="7">
        <f t="shared" si="0"/>
        <v>42587</v>
      </c>
      <c r="G6" s="7">
        <f t="shared" si="0"/>
        <v>42588</v>
      </c>
      <c r="H6" s="7">
        <f t="shared" si="0"/>
        <v>42589</v>
      </c>
    </row>
    <row r="7" spans="2:8" ht="45.75" customHeight="1">
      <c r="B7" s="1"/>
      <c r="C7" s="1"/>
      <c r="D7" s="1"/>
      <c r="E7" s="1"/>
      <c r="F7" s="1"/>
      <c r="G7" s="1"/>
      <c r="H7" s="1"/>
    </row>
    <row r="8" spans="2:8" ht="15">
      <c r="B8" s="7">
        <f>+H6+1</f>
        <v>42590</v>
      </c>
      <c r="C8" s="7">
        <f aca="true" t="shared" si="1" ref="C8:H8">+B8+1</f>
        <v>42591</v>
      </c>
      <c r="D8" s="7">
        <f t="shared" si="1"/>
        <v>42592</v>
      </c>
      <c r="E8" s="7">
        <f t="shared" si="1"/>
        <v>42593</v>
      </c>
      <c r="F8" s="7">
        <f t="shared" si="1"/>
        <v>42594</v>
      </c>
      <c r="G8" s="7">
        <f t="shared" si="1"/>
        <v>42595</v>
      </c>
      <c r="H8" s="7">
        <f t="shared" si="1"/>
        <v>42596</v>
      </c>
    </row>
    <row r="9" spans="2:8" ht="45.75" customHeight="1">
      <c r="B9" s="1"/>
      <c r="C9" s="1"/>
      <c r="D9" s="1"/>
      <c r="E9" s="1"/>
      <c r="F9" s="1"/>
      <c r="G9" s="1"/>
      <c r="H9" s="1"/>
    </row>
    <row r="10" spans="2:8" ht="15">
      <c r="B10" s="7">
        <f>+H8+1</f>
        <v>42597</v>
      </c>
      <c r="C10" s="7">
        <f aca="true" t="shared" si="2" ref="C10:H10">+B10+1</f>
        <v>42598</v>
      </c>
      <c r="D10" s="7">
        <f t="shared" si="2"/>
        <v>42599</v>
      </c>
      <c r="E10" s="7">
        <f t="shared" si="2"/>
        <v>42600</v>
      </c>
      <c r="F10" s="7">
        <f t="shared" si="2"/>
        <v>42601</v>
      </c>
      <c r="G10" s="7">
        <f t="shared" si="2"/>
        <v>42602</v>
      </c>
      <c r="H10" s="7">
        <f t="shared" si="2"/>
        <v>42603</v>
      </c>
    </row>
    <row r="11" spans="2:8" ht="45.75" customHeight="1">
      <c r="B11" s="1"/>
      <c r="C11" s="1"/>
      <c r="D11" s="1"/>
      <c r="E11" s="1"/>
      <c r="F11" s="1"/>
      <c r="G11" s="1"/>
      <c r="H11" s="1"/>
    </row>
    <row r="12" spans="2:8" ht="15">
      <c r="B12" s="7">
        <f>+H10+1</f>
        <v>42604</v>
      </c>
      <c r="C12" s="7">
        <f aca="true" t="shared" si="3" ref="C12:H12">+B12+1</f>
        <v>42605</v>
      </c>
      <c r="D12" s="7">
        <f t="shared" si="3"/>
        <v>42606</v>
      </c>
      <c r="E12" s="7">
        <f t="shared" si="3"/>
        <v>42607</v>
      </c>
      <c r="F12" s="7">
        <f t="shared" si="3"/>
        <v>42608</v>
      </c>
      <c r="G12" s="7">
        <f t="shared" si="3"/>
        <v>42609</v>
      </c>
      <c r="H12" s="7">
        <f t="shared" si="3"/>
        <v>42610</v>
      </c>
    </row>
    <row r="13" spans="2:8" ht="45.75" customHeight="1">
      <c r="B13" s="1"/>
      <c r="C13" s="1"/>
      <c r="D13" s="1"/>
      <c r="E13" s="1"/>
      <c r="F13" s="1"/>
      <c r="G13" s="1"/>
      <c r="H13" s="1"/>
    </row>
    <row r="14" spans="2:8" ht="15">
      <c r="B14" s="7">
        <f>_xlfn.IFERROR(IF(H12+1&lt;=_XLL.FIN.MOIS($H$6,0),H12+1,""),"")</f>
        <v>42611</v>
      </c>
      <c r="C14" s="7">
        <f aca="true" t="shared" si="4" ref="C14:H14">_xlfn.IFERROR(IF(B14+1&lt;=_XLL.FIN.MOIS($H$6,0),B14+1,""),"")</f>
        <v>42612</v>
      </c>
      <c r="D14" s="7">
        <f t="shared" si="4"/>
        <v>42613</v>
      </c>
      <c r="E14" s="7">
        <f t="shared" si="4"/>
      </c>
      <c r="F14" s="7">
        <f t="shared" si="4"/>
      </c>
      <c r="G14" s="7">
        <f t="shared" si="4"/>
      </c>
      <c r="H14" s="7">
        <f t="shared" si="4"/>
      </c>
    </row>
    <row r="15" spans="2:8" ht="45.75" customHeight="1">
      <c r="B15" s="1"/>
      <c r="C15" s="1"/>
      <c r="D15" s="1"/>
      <c r="E15" s="1"/>
      <c r="F15" s="1"/>
      <c r="G15" s="1"/>
      <c r="H15" s="1"/>
    </row>
    <row r="16" spans="2:8" ht="15">
      <c r="B16" s="7">
        <f>_xlfn.IFERROR(IF(H14+1&lt;=_XLL.FIN.MOIS($H$6,0),H14+1,""),"")</f>
      </c>
      <c r="C16" s="7">
        <f>_xlfn.IFERROR(IF(B16+1&lt;=_XLL.FIN.MOIS($H$6,0),B16+1,""),"")</f>
      </c>
      <c r="D16" s="11"/>
      <c r="E16" s="12"/>
      <c r="F16" s="12"/>
      <c r="G16" s="12"/>
      <c r="H16" s="16"/>
    </row>
    <row r="17" spans="2:8" ht="45.75" customHeight="1">
      <c r="B17" s="1"/>
      <c r="C17" s="1"/>
      <c r="D17" s="13"/>
      <c r="E17" s="14"/>
      <c r="F17" s="14"/>
      <c r="G17" s="14"/>
      <c r="H17" s="15"/>
    </row>
  </sheetData>
  <sheetProtection/>
  <mergeCells count="1">
    <mergeCell ref="B4:H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tabColor theme="3" tint="0.5999900102615356"/>
  </sheetPr>
  <dimension ref="A4:H17"/>
  <sheetViews>
    <sheetView workbookViewId="0" topLeftCell="A1">
      <selection activeCell="D6" sqref="D6"/>
    </sheetView>
  </sheetViews>
  <sheetFormatPr defaultColWidth="11.00390625" defaultRowHeight="15.75"/>
  <sheetData>
    <row r="3" ht="15.75" thickBot="1"/>
    <row r="4" spans="1:8" ht="88.5" customHeight="1" thickBot="1">
      <c r="A4" s="10">
        <v>9</v>
      </c>
      <c r="B4" s="17" t="str">
        <f>PROPER(TEXT(DATE(annee,A4,1),"mmmm aaaa"))</f>
        <v>Septembre 2016</v>
      </c>
      <c r="C4" s="18"/>
      <c r="D4" s="18"/>
      <c r="E4" s="18"/>
      <c r="F4" s="18"/>
      <c r="G4" s="18"/>
      <c r="H4" s="19"/>
    </row>
    <row r="5" spans="2:8" ht="15"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6" t="s">
        <v>6</v>
      </c>
    </row>
    <row r="6" spans="2:8" ht="15">
      <c r="B6" s="7">
        <f aca="true" t="shared" si="0" ref="B6:H6">IF(AND(YEAR(joursep+MATCH(B5,$B$5:$H$5,FALSE)-1)=annee,MONTH(joursep+MATCH(B5,$B$5:$H$5,FALSE)-1)=$A$4),joursep+MATCH(B5,$B$5:$H$5,FALSE)-1,"")</f>
      </c>
      <c r="C6" s="7">
        <f t="shared" si="0"/>
      </c>
      <c r="D6" s="1"/>
      <c r="E6" s="7">
        <f t="shared" si="0"/>
        <v>42614</v>
      </c>
      <c r="F6" s="7">
        <f t="shared" si="0"/>
        <v>42615</v>
      </c>
      <c r="G6" s="7">
        <f t="shared" si="0"/>
        <v>42616</v>
      </c>
      <c r="H6" s="7">
        <f t="shared" si="0"/>
        <v>42617</v>
      </c>
    </row>
    <row r="7" spans="2:8" ht="45.75" customHeight="1">
      <c r="B7" s="1"/>
      <c r="C7" s="1"/>
      <c r="D7" s="1"/>
      <c r="E7" s="1"/>
      <c r="F7" s="1"/>
      <c r="G7" s="1"/>
      <c r="H7" s="1"/>
    </row>
    <row r="8" spans="2:8" ht="15">
      <c r="B8" s="7">
        <f>+H6+1</f>
        <v>42618</v>
      </c>
      <c r="C8" s="7">
        <f aca="true" t="shared" si="1" ref="C8:H8">+B8+1</f>
        <v>42619</v>
      </c>
      <c r="D8" s="7">
        <f t="shared" si="1"/>
        <v>42620</v>
      </c>
      <c r="E8" s="7">
        <f t="shared" si="1"/>
        <v>42621</v>
      </c>
      <c r="F8" s="7">
        <f t="shared" si="1"/>
        <v>42622</v>
      </c>
      <c r="G8" s="7">
        <f t="shared" si="1"/>
        <v>42623</v>
      </c>
      <c r="H8" s="7">
        <f t="shared" si="1"/>
        <v>42624</v>
      </c>
    </row>
    <row r="9" spans="2:8" ht="45.75" customHeight="1">
      <c r="B9" s="1"/>
      <c r="C9" s="1"/>
      <c r="D9" s="1"/>
      <c r="E9" s="1"/>
      <c r="F9" s="1"/>
      <c r="G9" s="1"/>
      <c r="H9" s="1"/>
    </row>
    <row r="10" spans="2:8" ht="15">
      <c r="B10" s="7">
        <f>+H8+1</f>
        <v>42625</v>
      </c>
      <c r="C10" s="7">
        <f aca="true" t="shared" si="2" ref="C10:H10">+B10+1</f>
        <v>42626</v>
      </c>
      <c r="D10" s="7">
        <f t="shared" si="2"/>
        <v>42627</v>
      </c>
      <c r="E10" s="7">
        <f t="shared" si="2"/>
        <v>42628</v>
      </c>
      <c r="F10" s="7">
        <f t="shared" si="2"/>
        <v>42629</v>
      </c>
      <c r="G10" s="7">
        <f t="shared" si="2"/>
        <v>42630</v>
      </c>
      <c r="H10" s="7">
        <f t="shared" si="2"/>
        <v>42631</v>
      </c>
    </row>
    <row r="11" spans="2:8" ht="45.75" customHeight="1">
      <c r="B11" s="1"/>
      <c r="C11" s="1"/>
      <c r="D11" s="1"/>
      <c r="E11" s="1"/>
      <c r="F11" s="1"/>
      <c r="G11" s="1"/>
      <c r="H11" s="1"/>
    </row>
    <row r="12" spans="2:8" ht="15">
      <c r="B12" s="7">
        <f>+H10+1</f>
        <v>42632</v>
      </c>
      <c r="C12" s="7">
        <f aca="true" t="shared" si="3" ref="C12:H12">+B12+1</f>
        <v>42633</v>
      </c>
      <c r="D12" s="7">
        <f t="shared" si="3"/>
        <v>42634</v>
      </c>
      <c r="E12" s="7">
        <f t="shared" si="3"/>
        <v>42635</v>
      </c>
      <c r="F12" s="7">
        <f t="shared" si="3"/>
        <v>42636</v>
      </c>
      <c r="G12" s="7">
        <f t="shared" si="3"/>
        <v>42637</v>
      </c>
      <c r="H12" s="7">
        <f t="shared" si="3"/>
        <v>42638</v>
      </c>
    </row>
    <row r="13" spans="2:8" ht="45.75" customHeight="1">
      <c r="B13" s="1"/>
      <c r="C13" s="1"/>
      <c r="D13" s="1"/>
      <c r="E13" s="1"/>
      <c r="F13" s="1"/>
      <c r="G13" s="1"/>
      <c r="H13" s="1"/>
    </row>
    <row r="14" spans="2:8" ht="15">
      <c r="B14" s="7">
        <f>_xlfn.IFERROR(IF(H12+1&lt;=_XLL.FIN.MOIS($H$6,0),H12+1,""),"")</f>
        <v>42639</v>
      </c>
      <c r="C14" s="7">
        <f aca="true" t="shared" si="4" ref="C14:H14">_xlfn.IFERROR(IF(B14+1&lt;=_XLL.FIN.MOIS($H$6,0),B14+1,""),"")</f>
        <v>42640</v>
      </c>
      <c r="D14" s="7">
        <f t="shared" si="4"/>
        <v>42641</v>
      </c>
      <c r="E14" s="7">
        <f t="shared" si="4"/>
        <v>42642</v>
      </c>
      <c r="F14" s="7">
        <f t="shared" si="4"/>
        <v>42643</v>
      </c>
      <c r="G14" s="7">
        <f t="shared" si="4"/>
      </c>
      <c r="H14" s="7">
        <f t="shared" si="4"/>
      </c>
    </row>
    <row r="15" spans="2:8" ht="45.75" customHeight="1">
      <c r="B15" s="1"/>
      <c r="C15" s="1"/>
      <c r="D15" s="1"/>
      <c r="E15" s="1"/>
      <c r="F15" s="1"/>
      <c r="G15" s="1"/>
      <c r="H15" s="1"/>
    </row>
    <row r="16" spans="2:8" ht="15">
      <c r="B16" s="7">
        <f>_xlfn.IFERROR(IF(H14+1&lt;=_XLL.FIN.MOIS($H$6,0),H14+1,""),"")</f>
      </c>
      <c r="C16" s="7">
        <f>_xlfn.IFERROR(IF(B16+1&lt;=_XLL.FIN.MOIS($H$6,0),B16+1,""),"")</f>
      </c>
      <c r="D16" s="11"/>
      <c r="E16" s="12"/>
      <c r="F16" s="12"/>
      <c r="G16" s="12"/>
      <c r="H16" s="16"/>
    </row>
    <row r="17" spans="2:8" ht="45.75" customHeight="1">
      <c r="B17" s="1"/>
      <c r="C17" s="1"/>
      <c r="D17" s="13"/>
      <c r="E17" s="14"/>
      <c r="F17" s="14"/>
      <c r="G17" s="14"/>
      <c r="H17" s="15"/>
    </row>
  </sheetData>
  <sheetProtection/>
  <mergeCells count="1">
    <mergeCell ref="B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2016-02-28T17:05:48Z</dcterms:created>
  <dcterms:modified xsi:type="dcterms:W3CDTF">2016-05-30T15:55:37Z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